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65" windowHeight="5895" activeTab="1"/>
  </bookViews>
  <sheets>
    <sheet name="3.3" sheetId="1" r:id="rId1"/>
    <sheet name="Sheet1" sheetId="2" r:id="rId2"/>
  </sheets>
  <definedNames>
    <definedName name="_xlnm.Print_Area" localSheetId="0">'3.3'!#REF!</definedName>
  </definedNames>
  <calcPr fullCalcOnLoad="1"/>
</workbook>
</file>

<file path=xl/sharedStrings.xml><?xml version="1.0" encoding="utf-8"?>
<sst xmlns="http://schemas.openxmlformats.org/spreadsheetml/2006/main" count="390" uniqueCount="55">
  <si>
    <t>ยุทธศาสตร์</t>
  </si>
  <si>
    <t>บัญชีสรุปโครงการพัฒนา</t>
  </si>
  <si>
    <t>ปี ๒๕๖1</t>
  </si>
  <si>
    <t>ปี ๒๕๖2</t>
  </si>
  <si>
    <t>ปี ๒๕๖3</t>
  </si>
  <si>
    <t>ปี ๒๕๖4</t>
  </si>
  <si>
    <t>รวม 4 ปี</t>
  </si>
  <si>
    <t>จำนวนโครงการ</t>
  </si>
  <si>
    <t>งบประมาณ
(บาท)</t>
  </si>
  <si>
    <t>รวม</t>
  </si>
  <si>
    <t>2.1 แผนงานการศึกษา</t>
  </si>
  <si>
    <t>5.1 แผนงานสาธารณสุข</t>
  </si>
  <si>
    <t>รวมทิ้งสิ้น</t>
  </si>
  <si>
    <t>องค์การบริหารส่วนตำบลโค้งยาง  อำเภอสูงเนิน  จังหวัดนครราชสีมา</t>
  </si>
  <si>
    <t>๑. ยุทธศาสตร์การสานต่อแนวทางพระราชดำริ</t>
  </si>
  <si>
    <t>1.1 แผนงานการเกษตร</t>
  </si>
  <si>
    <t>๒. ยุทธศาสตร์การพัฒนาการศึกษา</t>
  </si>
  <si>
    <t>๓. ยุทธศาสตร์การพัฒนาด้านการเกษตร</t>
  </si>
  <si>
    <t>3.1 แผนงานการเกษตร</t>
  </si>
  <si>
    <t>๔. ยุทธศาสตร์ด้านการพัฒนาสังคม</t>
  </si>
  <si>
    <t>4.1 แผนงานสังคมสงเคราะห์</t>
  </si>
  <si>
    <t>4.2 แผนงานสร้างความเข้มแข็งของชุมชน</t>
  </si>
  <si>
    <t>4.3 แผนงานงบกลาง</t>
  </si>
  <si>
    <t>๕. ยุทธศาสตร์ด้านการพัฒนาสาธารณสุข</t>
  </si>
  <si>
    <t xml:space="preserve">            (แบบ ผ. ๐7) </t>
  </si>
  <si>
    <t xml:space="preserve">                                                                               แผนพัฒนาท้องถิ่นสี่ปี (พ.ศ.๒๕๖1 - ๒๕๖4)</t>
  </si>
  <si>
    <t>๖. ยุทธศาสตร์ด้านการพัฒนาโครงสร้างพื้นฐาน</t>
  </si>
  <si>
    <t>6.1 แผนงานเคหะและชุมชน</t>
  </si>
  <si>
    <t>๗. ยุทธศาสตร์ด้านการพัฒนาการท่องเที่ยว ศาสนา</t>
  </si>
  <si>
    <t>วัฒนธรรม  ประเพณีและกีฬา</t>
  </si>
  <si>
    <t>7.1 แผนงานการศาสนาวัฒนธรรมและนันทนาการ</t>
  </si>
  <si>
    <t>8. ยุทธศาสตร์ด้านการบริหารจัดการบ้านเมืองที่ดี</t>
  </si>
  <si>
    <t>9. ยุทธศาสตร์ด้านการรักษาความปลอดภัยในชีวิต</t>
  </si>
  <si>
    <t>และทรัพย์สิน</t>
  </si>
  <si>
    <t>8.1 แผนงานบริหารงานทั่วไป</t>
  </si>
  <si>
    <t>9.1 แผนงานรักษาความสงบภายใน</t>
  </si>
  <si>
    <t>10. ยุทธศาสตร์ด้านการอนุรักษ์ทรัยากรธรรมชาติ</t>
  </si>
  <si>
    <t>และสิ่งแวดล้อม</t>
  </si>
  <si>
    <t>10.1 แผนงานเคหะและชุมชน</t>
  </si>
  <si>
    <t>10.2 แผนงานการเกษตร</t>
  </si>
  <si>
    <t xml:space="preserve"> </t>
  </si>
  <si>
    <t xml:space="preserve">                                                              แผนพัฒนาท้องถิ่นสี่ปี (พ.ศ.๒๕๖1 - ๒๕๖4) เพิ่มเติม เปลี่ยนแปลง ฉบับที่ 1</t>
  </si>
  <si>
    <t xml:space="preserve">                                                             แผนพัฒนาท้องถิ่นสี่ปี  พ.ศ.๒๕๖1 - ๒๕๖4  (เพิ่มเติม เปลี่ยนแปลง ฉบับที่ ๓)</t>
  </si>
  <si>
    <t>๑. ยุทธศาสตร์ด้านการสานต่อแนวทางพระราชดำริ</t>
  </si>
  <si>
    <t>๑.1 แผนงานการเกษตร</t>
  </si>
  <si>
    <t>๒. ยุทธศาสตร์การพัฒนาสังคม</t>
  </si>
  <si>
    <t>2.1 แผนงานสร้างความเข้มแข็งของชุมชน</t>
  </si>
  <si>
    <t>๓. ยุทธศาสตร์การพัฒนาโครงสร้างพื้นฐาน</t>
  </si>
  <si>
    <t>3.1 แผนงานเคหะและชุมชน</t>
  </si>
  <si>
    <t>๔. ยุทธศาสตร์ด้านการบริหารจัดการ</t>
  </si>
  <si>
    <t>4.1 แผนงานบริหารงานทั่วไป</t>
  </si>
  <si>
    <t>๕. ยุทธศาสตร์ด้านการรักษาความปลอดภัย</t>
  </si>
  <si>
    <t>ในชีวิตและทรัยพ์สิน</t>
  </si>
  <si>
    <t>5.1 แผนงานรักษาความสงบภายใน</t>
  </si>
  <si>
    <t xml:space="preserve">                                                              แผนพัฒนาท้องถิ่นสี่ปี (พ.ศ.๒๕๖1 - ๒๕๖4) เพิ่มเติม เปลี่ยนแปลง ฉบับที่ 3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</si>
</sst>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_-;\-* #,##0.0_-;_-* &quot;-&quot;?_-;_-@_-"/>
    <numFmt numFmtId="191" formatCode="_-* #,##0.000_-;\-* #,##0.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t0.0"/>
  </numFmts>
  <fonts count="4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8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1" fillId="0" borderId="0" xfId="0" applyFont="1" applyAlignment="1">
      <alignment vertical="top"/>
    </xf>
    <xf numFmtId="0" fontId="41" fillId="0" borderId="0" xfId="38" applyNumberFormat="1" applyFont="1" applyAlignment="1">
      <alignment horizontal="center" vertical="top"/>
    </xf>
    <xf numFmtId="188" fontId="41" fillId="0" borderId="0" xfId="38" applyNumberFormat="1" applyFont="1" applyAlignment="1">
      <alignment horizontal="center" vertical="top"/>
    </xf>
    <xf numFmtId="0" fontId="42" fillId="0" borderId="0" xfId="0" applyFont="1" applyAlignment="1">
      <alignment vertical="center" wrapText="1"/>
    </xf>
    <xf numFmtId="0" fontId="41" fillId="0" borderId="10" xfId="38" applyNumberFormat="1" applyFont="1" applyBorder="1" applyAlignment="1">
      <alignment horizontal="center" vertical="center" wrapText="1"/>
    </xf>
    <xf numFmtId="188" fontId="41" fillId="0" borderId="10" xfId="38" applyNumberFormat="1" applyFont="1" applyBorder="1" applyAlignment="1">
      <alignment horizontal="center" vertical="center" wrapText="1"/>
    </xf>
    <xf numFmtId="0" fontId="41" fillId="0" borderId="11" xfId="38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59" fontId="43" fillId="33" borderId="10" xfId="0" applyNumberFormat="1" applyFont="1" applyFill="1" applyBorder="1" applyAlignment="1">
      <alignment horizontal="center" vertical="center"/>
    </xf>
    <xf numFmtId="188" fontId="43" fillId="33" borderId="10" xfId="38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59" fontId="42" fillId="0" borderId="10" xfId="38" applyNumberFormat="1" applyFont="1" applyBorder="1" applyAlignment="1">
      <alignment horizontal="center" vertical="center" wrapText="1"/>
    </xf>
    <xf numFmtId="188" fontId="42" fillId="0" borderId="10" xfId="38" applyNumberFormat="1" applyFont="1" applyBorder="1" applyAlignment="1">
      <alignment horizontal="center" vertical="center" wrapText="1"/>
    </xf>
    <xf numFmtId="59" fontId="42" fillId="0" borderId="12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right" vertical="center" wrapText="1"/>
    </xf>
    <xf numFmtId="59" fontId="41" fillId="0" borderId="10" xfId="38" applyNumberFormat="1" applyFont="1" applyBorder="1" applyAlignment="1">
      <alignment horizontal="center" vertical="center" wrapText="1"/>
    </xf>
    <xf numFmtId="59" fontId="41" fillId="33" borderId="15" xfId="0" applyNumberFormat="1" applyFont="1" applyFill="1" applyBorder="1" applyAlignment="1">
      <alignment horizontal="center" vertical="center" wrapText="1"/>
    </xf>
    <xf numFmtId="188" fontId="41" fillId="33" borderId="15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horizontal="left" vertical="center" wrapText="1"/>
    </xf>
    <xf numFmtId="59" fontId="42" fillId="34" borderId="10" xfId="38" applyNumberFormat="1" applyFont="1" applyFill="1" applyBorder="1" applyAlignment="1">
      <alignment horizontal="center" vertical="center" wrapText="1"/>
    </xf>
    <xf numFmtId="188" fontId="42" fillId="34" borderId="10" xfId="38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right" vertical="center" wrapText="1"/>
    </xf>
    <xf numFmtId="59" fontId="41" fillId="33" borderId="10" xfId="0" applyNumberFormat="1" applyFont="1" applyFill="1" applyBorder="1" applyAlignment="1">
      <alignment horizontal="center" vertical="center" wrapText="1"/>
    </xf>
    <xf numFmtId="188" fontId="41" fillId="33" borderId="10" xfId="0" applyNumberFormat="1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188" fontId="41" fillId="33" borderId="10" xfId="0" applyNumberFormat="1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188" fontId="41" fillId="33" borderId="15" xfId="0" applyNumberFormat="1" applyFont="1" applyFill="1" applyBorder="1" applyAlignment="1">
      <alignment horizontal="center" vertical="center" wrapText="1"/>
    </xf>
    <xf numFmtId="59" fontId="41" fillId="33" borderId="10" xfId="38" applyNumberFormat="1" applyFont="1" applyFill="1" applyBorder="1" applyAlignment="1">
      <alignment horizontal="center" vertical="center" wrapText="1"/>
    </xf>
    <xf numFmtId="188" fontId="41" fillId="33" borderId="10" xfId="38" applyNumberFormat="1" applyFont="1" applyFill="1" applyBorder="1" applyAlignment="1">
      <alignment horizontal="center" vertical="center" wrapText="1"/>
    </xf>
    <xf numFmtId="0" fontId="42" fillId="0" borderId="0" xfId="38" applyNumberFormat="1" applyFont="1" applyAlignment="1">
      <alignment horizontal="center" vertical="top" wrapText="1"/>
    </xf>
    <xf numFmtId="188" fontId="42" fillId="0" borderId="0" xfId="38" applyNumberFormat="1" applyFont="1" applyAlignment="1">
      <alignment horizontal="center" vertical="top" wrapText="1"/>
    </xf>
    <xf numFmtId="0" fontId="41" fillId="33" borderId="16" xfId="0" applyFont="1" applyFill="1" applyBorder="1" applyAlignment="1">
      <alignment horizontal="left" vertical="center" wrapText="1"/>
    </xf>
    <xf numFmtId="0" fontId="41" fillId="33" borderId="17" xfId="0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vertical="top"/>
    </xf>
    <xf numFmtId="59" fontId="41" fillId="33" borderId="11" xfId="0" applyNumberFormat="1" applyFont="1" applyFill="1" applyBorder="1" applyAlignment="1">
      <alignment horizontal="center" vertical="center" wrapText="1"/>
    </xf>
    <xf numFmtId="188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59" fontId="42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 vertical="center" wrapText="1"/>
    </xf>
    <xf numFmtId="59" fontId="41" fillId="0" borderId="0" xfId="38" applyNumberFormat="1" applyFont="1" applyBorder="1" applyAlignment="1">
      <alignment horizontal="center" vertical="center" wrapText="1"/>
    </xf>
    <xf numFmtId="188" fontId="41" fillId="0" borderId="0" xfId="38" applyNumberFormat="1" applyFont="1" applyBorder="1" applyAlignment="1">
      <alignment horizontal="center" vertical="center" wrapText="1"/>
    </xf>
    <xf numFmtId="188" fontId="42" fillId="0" borderId="0" xfId="38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/>
    </xf>
    <xf numFmtId="0" fontId="41" fillId="33" borderId="16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1" fillId="33" borderId="16" xfId="0" applyFont="1" applyFill="1" applyBorder="1" applyAlignment="1">
      <alignment horizontal="left" vertical="center" wrapText="1"/>
    </xf>
    <xf numFmtId="59" fontId="43" fillId="33" borderId="15" xfId="0" applyNumberFormat="1" applyFont="1" applyFill="1" applyBorder="1" applyAlignment="1">
      <alignment horizontal="center" vertical="center"/>
    </xf>
    <xf numFmtId="188" fontId="43" fillId="33" borderId="15" xfId="38" applyNumberFormat="1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top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188" fontId="41" fillId="0" borderId="12" xfId="38" applyNumberFormat="1" applyFont="1" applyBorder="1" applyAlignment="1">
      <alignment horizontal="center" vertical="center" wrapText="1"/>
    </xf>
    <xf numFmtId="188" fontId="41" fillId="0" borderId="14" xfId="38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188" fontId="42" fillId="0" borderId="0" xfId="38" applyNumberFormat="1" applyFont="1" applyAlignment="1">
      <alignment vertical="center" wrapText="1"/>
    </xf>
    <xf numFmtId="188" fontId="42" fillId="0" borderId="0" xfId="38" applyNumberFormat="1" applyFont="1" applyAlignment="1">
      <alignment vertical="top" wrapText="1"/>
    </xf>
    <xf numFmtId="188" fontId="41" fillId="0" borderId="0" xfId="38" applyNumberFormat="1" applyFont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zoomScaleSheetLayoutView="100" workbookViewId="0" topLeftCell="A1">
      <selection activeCell="A1" sqref="A1:IV16384"/>
    </sheetView>
  </sheetViews>
  <sheetFormatPr defaultColWidth="9.140625" defaultRowHeight="23.25" customHeight="1"/>
  <cols>
    <col min="1" max="1" width="2.00390625" style="8" customWidth="1"/>
    <col min="2" max="2" width="38.28125" style="8" customWidth="1"/>
    <col min="3" max="3" width="8.7109375" style="35" customWidth="1"/>
    <col min="4" max="4" width="14.7109375" style="36" customWidth="1"/>
    <col min="5" max="5" width="8.7109375" style="36" customWidth="1"/>
    <col min="6" max="6" width="14.7109375" style="36" customWidth="1"/>
    <col min="7" max="7" width="8.7109375" style="35" customWidth="1"/>
    <col min="8" max="8" width="14.7109375" style="36" customWidth="1"/>
    <col min="9" max="9" width="8.7109375" style="35" customWidth="1"/>
    <col min="10" max="10" width="14.7109375" style="36" customWidth="1"/>
    <col min="11" max="11" width="8.7109375" style="35" customWidth="1"/>
    <col min="12" max="12" width="14.7109375" style="36" customWidth="1"/>
    <col min="13" max="13" width="3.7109375" style="8" customWidth="1"/>
    <col min="14" max="15" width="9.140625" style="8" customWidth="1"/>
    <col min="16" max="16" width="15.8515625" style="8" customWidth="1"/>
    <col min="17" max="16384" width="9.140625" style="8" customWidth="1"/>
  </cols>
  <sheetData>
    <row r="1" spans="1:12" s="1" customFormat="1" ht="23.25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1" customFormat="1" ht="23.25" customHeight="1">
      <c r="A2" s="41" t="s">
        <v>25</v>
      </c>
      <c r="B2" s="42"/>
      <c r="C2" s="40"/>
      <c r="D2" s="40"/>
      <c r="E2" s="40"/>
      <c r="F2" s="40"/>
      <c r="G2" s="40"/>
      <c r="H2" s="40"/>
      <c r="I2" s="40"/>
      <c r="J2" s="40"/>
      <c r="K2" s="39" t="s">
        <v>24</v>
      </c>
      <c r="L2" s="40"/>
    </row>
    <row r="3" spans="1:12" s="1" customFormat="1" ht="23.25" customHeight="1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3:12" s="1" customFormat="1" ht="10.5" customHeight="1">
      <c r="C4" s="2"/>
      <c r="D4" s="3"/>
      <c r="E4" s="3"/>
      <c r="F4" s="3"/>
      <c r="G4" s="2"/>
      <c r="H4" s="3"/>
      <c r="I4" s="2"/>
      <c r="J4" s="3"/>
      <c r="K4" s="2"/>
      <c r="L4" s="39"/>
    </row>
    <row r="5" spans="1:12" s="4" customFormat="1" ht="23.25" customHeight="1">
      <c r="A5" s="63" t="s">
        <v>0</v>
      </c>
      <c r="B5" s="64"/>
      <c r="C5" s="67" t="s">
        <v>2</v>
      </c>
      <c r="D5" s="68"/>
      <c r="E5" s="67" t="s">
        <v>3</v>
      </c>
      <c r="F5" s="68"/>
      <c r="G5" s="67" t="s">
        <v>4</v>
      </c>
      <c r="H5" s="68"/>
      <c r="I5" s="67" t="s">
        <v>5</v>
      </c>
      <c r="J5" s="68"/>
      <c r="K5" s="69" t="s">
        <v>6</v>
      </c>
      <c r="L5" s="70"/>
    </row>
    <row r="6" spans="1:12" ht="23.25" customHeight="1">
      <c r="A6" s="65"/>
      <c r="B6" s="66"/>
      <c r="C6" s="5" t="s">
        <v>7</v>
      </c>
      <c r="D6" s="6" t="s">
        <v>8</v>
      </c>
      <c r="E6" s="5" t="s">
        <v>7</v>
      </c>
      <c r="F6" s="6" t="s">
        <v>8</v>
      </c>
      <c r="G6" s="5" t="s">
        <v>7</v>
      </c>
      <c r="H6" s="6" t="s">
        <v>8</v>
      </c>
      <c r="I6" s="5" t="s">
        <v>7</v>
      </c>
      <c r="J6" s="6" t="s">
        <v>8</v>
      </c>
      <c r="K6" s="7" t="s">
        <v>7</v>
      </c>
      <c r="L6" s="6" t="s">
        <v>8</v>
      </c>
    </row>
    <row r="7" spans="1:12" ht="24" customHeight="1">
      <c r="A7" s="71" t="s">
        <v>14</v>
      </c>
      <c r="B7" s="72"/>
      <c r="C7" s="9"/>
      <c r="D7" s="10"/>
      <c r="E7" s="10"/>
      <c r="F7" s="10"/>
      <c r="G7" s="9"/>
      <c r="H7" s="10"/>
      <c r="I7" s="9"/>
      <c r="J7" s="10"/>
      <c r="K7" s="9"/>
      <c r="L7" s="10"/>
    </row>
    <row r="8" spans="1:12" s="4" customFormat="1" ht="23.25" customHeight="1">
      <c r="A8" s="11"/>
      <c r="B8" s="12" t="s">
        <v>15</v>
      </c>
      <c r="C8" s="13">
        <v>1</v>
      </c>
      <c r="D8" s="14">
        <v>30000</v>
      </c>
      <c r="E8" s="14">
        <v>1</v>
      </c>
      <c r="F8" s="14">
        <v>30000</v>
      </c>
      <c r="G8" s="13">
        <v>1</v>
      </c>
      <c r="H8" s="14">
        <v>30000</v>
      </c>
      <c r="I8" s="13">
        <v>1</v>
      </c>
      <c r="J8" s="14">
        <v>30000</v>
      </c>
      <c r="K8" s="13">
        <f>SUM(C8+E8+G8+I8)</f>
        <v>4</v>
      </c>
      <c r="L8" s="14">
        <f>SUM(D8+F8+H8+J8)</f>
        <v>120000</v>
      </c>
    </row>
    <row r="9" spans="1:12" s="4" customFormat="1" ht="23.25" customHeight="1">
      <c r="A9" s="15"/>
      <c r="B9" s="16" t="s">
        <v>9</v>
      </c>
      <c r="C9" s="17">
        <f aca="true" t="shared" si="0" ref="C9:L9">SUM(C8)</f>
        <v>1</v>
      </c>
      <c r="D9" s="6">
        <f t="shared" si="0"/>
        <v>30000</v>
      </c>
      <c r="E9" s="6">
        <f t="shared" si="0"/>
        <v>1</v>
      </c>
      <c r="F9" s="6">
        <f t="shared" si="0"/>
        <v>30000</v>
      </c>
      <c r="G9" s="17">
        <f t="shared" si="0"/>
        <v>1</v>
      </c>
      <c r="H9" s="6">
        <f t="shared" si="0"/>
        <v>30000</v>
      </c>
      <c r="I9" s="17">
        <f t="shared" si="0"/>
        <v>1</v>
      </c>
      <c r="J9" s="6">
        <f t="shared" si="0"/>
        <v>30000</v>
      </c>
      <c r="K9" s="17">
        <f t="shared" si="0"/>
        <v>4</v>
      </c>
      <c r="L9" s="6">
        <f t="shared" si="0"/>
        <v>120000</v>
      </c>
    </row>
    <row r="10" spans="1:12" s="20" customFormat="1" ht="24" customHeight="1">
      <c r="A10" s="73" t="s">
        <v>16</v>
      </c>
      <c r="B10" s="74"/>
      <c r="C10" s="18"/>
      <c r="D10" s="19"/>
      <c r="E10" s="19"/>
      <c r="F10" s="19"/>
      <c r="G10" s="18"/>
      <c r="H10" s="19"/>
      <c r="I10" s="18"/>
      <c r="J10" s="19"/>
      <c r="K10" s="18"/>
      <c r="L10" s="19"/>
    </row>
    <row r="11" spans="1:12" s="20" customFormat="1" ht="23.25" customHeight="1">
      <c r="A11" s="21"/>
      <c r="B11" s="22" t="s">
        <v>10</v>
      </c>
      <c r="C11" s="23">
        <v>8</v>
      </c>
      <c r="D11" s="24">
        <v>297600</v>
      </c>
      <c r="E11" s="24">
        <v>8</v>
      </c>
      <c r="F11" s="24">
        <v>297600</v>
      </c>
      <c r="G11" s="23">
        <v>8</v>
      </c>
      <c r="H11" s="24">
        <v>297600</v>
      </c>
      <c r="I11" s="23">
        <v>8</v>
      </c>
      <c r="J11" s="24">
        <v>297600</v>
      </c>
      <c r="K11" s="23">
        <f>SUM(C11+E11+G11+I11)</f>
        <v>32</v>
      </c>
      <c r="L11" s="14">
        <f>SUM(D11+F11+H11+J11)</f>
        <v>1190400</v>
      </c>
    </row>
    <row r="12" spans="1:12" s="4" customFormat="1" ht="23.25" customHeight="1">
      <c r="A12" s="15"/>
      <c r="B12" s="26" t="s">
        <v>9</v>
      </c>
      <c r="C12" s="17">
        <f aca="true" t="shared" si="1" ref="C12:L12">SUM(C11:C11)</f>
        <v>8</v>
      </c>
      <c r="D12" s="6">
        <f t="shared" si="1"/>
        <v>297600</v>
      </c>
      <c r="E12" s="6">
        <f t="shared" si="1"/>
        <v>8</v>
      </c>
      <c r="F12" s="6">
        <f t="shared" si="1"/>
        <v>297600</v>
      </c>
      <c r="G12" s="17">
        <f t="shared" si="1"/>
        <v>8</v>
      </c>
      <c r="H12" s="6">
        <f t="shared" si="1"/>
        <v>297600</v>
      </c>
      <c r="I12" s="17">
        <f t="shared" si="1"/>
        <v>8</v>
      </c>
      <c r="J12" s="6">
        <f t="shared" si="1"/>
        <v>297600</v>
      </c>
      <c r="K12" s="17">
        <f t="shared" si="1"/>
        <v>32</v>
      </c>
      <c r="L12" s="6">
        <f t="shared" si="1"/>
        <v>1190400</v>
      </c>
    </row>
    <row r="13" spans="1:12" s="4" customFormat="1" ht="24" customHeight="1">
      <c r="A13" s="71" t="s">
        <v>17</v>
      </c>
      <c r="B13" s="72"/>
      <c r="C13" s="27"/>
      <c r="D13" s="28"/>
      <c r="E13" s="28"/>
      <c r="F13" s="28"/>
      <c r="G13" s="27"/>
      <c r="H13" s="28"/>
      <c r="I13" s="27"/>
      <c r="J13" s="28"/>
      <c r="K13" s="29"/>
      <c r="L13" s="30"/>
    </row>
    <row r="14" spans="1:12" s="4" customFormat="1" ht="23.25" customHeight="1">
      <c r="A14" s="15"/>
      <c r="B14" s="25" t="s">
        <v>18</v>
      </c>
      <c r="C14" s="13">
        <v>7</v>
      </c>
      <c r="D14" s="14">
        <v>195000</v>
      </c>
      <c r="E14" s="14">
        <v>7</v>
      </c>
      <c r="F14" s="14">
        <v>195000</v>
      </c>
      <c r="G14" s="13">
        <v>7</v>
      </c>
      <c r="H14" s="14">
        <v>195000</v>
      </c>
      <c r="I14" s="13">
        <v>7</v>
      </c>
      <c r="J14" s="14">
        <v>195000</v>
      </c>
      <c r="K14" s="13">
        <f>SUM(C14+E14+G14+I14)</f>
        <v>28</v>
      </c>
      <c r="L14" s="14">
        <f>SUM(D14+F14+H14+J14)</f>
        <v>780000</v>
      </c>
    </row>
    <row r="15" spans="1:12" s="4" customFormat="1" ht="23.25" customHeight="1">
      <c r="A15" s="15"/>
      <c r="B15" s="26" t="s">
        <v>9</v>
      </c>
      <c r="C15" s="17">
        <f aca="true" t="shared" si="2" ref="C15:L15">SUM(C14:C14)</f>
        <v>7</v>
      </c>
      <c r="D15" s="6">
        <f t="shared" si="2"/>
        <v>195000</v>
      </c>
      <c r="E15" s="6">
        <f t="shared" si="2"/>
        <v>7</v>
      </c>
      <c r="F15" s="6">
        <f t="shared" si="2"/>
        <v>195000</v>
      </c>
      <c r="G15" s="17">
        <f t="shared" si="2"/>
        <v>7</v>
      </c>
      <c r="H15" s="6">
        <f t="shared" si="2"/>
        <v>195000</v>
      </c>
      <c r="I15" s="17">
        <f t="shared" si="2"/>
        <v>7</v>
      </c>
      <c r="J15" s="6">
        <f t="shared" si="2"/>
        <v>195000</v>
      </c>
      <c r="K15" s="17">
        <f t="shared" si="2"/>
        <v>28</v>
      </c>
      <c r="L15" s="6">
        <f t="shared" si="2"/>
        <v>780000</v>
      </c>
    </row>
    <row r="16" spans="1:12" s="4" customFormat="1" ht="24" customHeight="1">
      <c r="A16" s="73" t="s">
        <v>19</v>
      </c>
      <c r="B16" s="74"/>
      <c r="C16" s="18"/>
      <c r="D16" s="19"/>
      <c r="E16" s="19"/>
      <c r="F16" s="19"/>
      <c r="G16" s="18"/>
      <c r="H16" s="19"/>
      <c r="I16" s="18"/>
      <c r="J16" s="19"/>
      <c r="K16" s="31"/>
      <c r="L16" s="19"/>
    </row>
    <row r="17" spans="1:12" s="4" customFormat="1" ht="23.25" customHeight="1">
      <c r="A17" s="15"/>
      <c r="B17" s="25" t="s">
        <v>20</v>
      </c>
      <c r="C17" s="13">
        <v>1</v>
      </c>
      <c r="D17" s="14">
        <v>50000</v>
      </c>
      <c r="E17" s="14">
        <v>1</v>
      </c>
      <c r="F17" s="14">
        <v>50000</v>
      </c>
      <c r="G17" s="13">
        <v>1</v>
      </c>
      <c r="H17" s="14">
        <v>50000</v>
      </c>
      <c r="I17" s="13">
        <v>1</v>
      </c>
      <c r="J17" s="14">
        <v>50000</v>
      </c>
      <c r="K17" s="13">
        <f>SUM(C17+E17+G17+I17)</f>
        <v>4</v>
      </c>
      <c r="L17" s="14">
        <f>SUM(D17+F17+H17+J17)</f>
        <v>200000</v>
      </c>
    </row>
    <row r="18" spans="1:12" s="4" customFormat="1" ht="23.25" customHeight="1">
      <c r="A18" s="15"/>
      <c r="B18" s="25" t="s">
        <v>21</v>
      </c>
      <c r="C18" s="13">
        <v>7</v>
      </c>
      <c r="D18" s="14">
        <v>260000</v>
      </c>
      <c r="E18" s="14">
        <v>7</v>
      </c>
      <c r="F18" s="14">
        <v>260000</v>
      </c>
      <c r="G18" s="13">
        <v>7</v>
      </c>
      <c r="H18" s="14">
        <v>260000</v>
      </c>
      <c r="I18" s="13">
        <v>7</v>
      </c>
      <c r="J18" s="14">
        <v>260000</v>
      </c>
      <c r="K18" s="13">
        <f>C18+E18+G18+I18</f>
        <v>28</v>
      </c>
      <c r="L18" s="14">
        <f>D18+F18+H18+J18</f>
        <v>1040000</v>
      </c>
    </row>
    <row r="19" spans="1:12" s="4" customFormat="1" ht="23.25" customHeight="1">
      <c r="A19" s="15"/>
      <c r="B19" s="25" t="s">
        <v>22</v>
      </c>
      <c r="C19" s="13">
        <v>4</v>
      </c>
      <c r="D19" s="14">
        <v>5750000</v>
      </c>
      <c r="E19" s="14">
        <v>4</v>
      </c>
      <c r="F19" s="14">
        <v>5750000</v>
      </c>
      <c r="G19" s="13">
        <v>4</v>
      </c>
      <c r="H19" s="14">
        <v>5750000</v>
      </c>
      <c r="I19" s="13">
        <v>4</v>
      </c>
      <c r="J19" s="14">
        <v>5750000</v>
      </c>
      <c r="K19" s="13">
        <f>SUM(C19+E19+G19+I19)</f>
        <v>16</v>
      </c>
      <c r="L19" s="14">
        <f>SUM(D19+F19+H19+J19)</f>
        <v>23000000</v>
      </c>
    </row>
    <row r="20" spans="1:12" s="4" customFormat="1" ht="23.25" customHeight="1">
      <c r="A20" s="15"/>
      <c r="B20" s="26" t="s">
        <v>9</v>
      </c>
      <c r="C20" s="17">
        <f aca="true" t="shared" si="3" ref="C20:L20">SUM(C17:C19)</f>
        <v>12</v>
      </c>
      <c r="D20" s="6">
        <f t="shared" si="3"/>
        <v>6060000</v>
      </c>
      <c r="E20" s="6">
        <f t="shared" si="3"/>
        <v>12</v>
      </c>
      <c r="F20" s="6">
        <f t="shared" si="3"/>
        <v>6060000</v>
      </c>
      <c r="G20" s="17">
        <f t="shared" si="3"/>
        <v>12</v>
      </c>
      <c r="H20" s="6">
        <f t="shared" si="3"/>
        <v>6060000</v>
      </c>
      <c r="I20" s="17">
        <f t="shared" si="3"/>
        <v>12</v>
      </c>
      <c r="J20" s="6">
        <f t="shared" si="3"/>
        <v>6060000</v>
      </c>
      <c r="K20" s="17">
        <f t="shared" si="3"/>
        <v>48</v>
      </c>
      <c r="L20" s="6">
        <f t="shared" si="3"/>
        <v>24240000</v>
      </c>
    </row>
    <row r="21" spans="1:12" s="4" customFormat="1" ht="24" customHeight="1">
      <c r="A21" s="73" t="s">
        <v>23</v>
      </c>
      <c r="B21" s="74"/>
      <c r="C21" s="18"/>
      <c r="D21" s="32"/>
      <c r="E21" s="32"/>
      <c r="F21" s="32"/>
      <c r="G21" s="18"/>
      <c r="H21" s="32"/>
      <c r="I21" s="18"/>
      <c r="J21" s="32"/>
      <c r="K21" s="31"/>
      <c r="L21" s="32"/>
    </row>
    <row r="22" spans="1:12" s="4" customFormat="1" ht="23.25" customHeight="1">
      <c r="A22" s="15"/>
      <c r="B22" s="25" t="s">
        <v>11</v>
      </c>
      <c r="C22" s="13">
        <v>5</v>
      </c>
      <c r="D22" s="14">
        <v>240000</v>
      </c>
      <c r="E22" s="14">
        <v>5</v>
      </c>
      <c r="F22" s="14">
        <v>240000</v>
      </c>
      <c r="G22" s="13">
        <v>5</v>
      </c>
      <c r="H22" s="14">
        <v>240000</v>
      </c>
      <c r="I22" s="13">
        <v>5</v>
      </c>
      <c r="J22" s="14">
        <v>240000</v>
      </c>
      <c r="K22" s="13">
        <f>SUM(C22+E22+G22+I22)</f>
        <v>20</v>
      </c>
      <c r="L22" s="14">
        <f>SUM(D22+F22+H22+J22)</f>
        <v>960000</v>
      </c>
    </row>
    <row r="23" spans="1:12" s="4" customFormat="1" ht="23.25" customHeight="1">
      <c r="A23" s="15"/>
      <c r="B23" s="26" t="s">
        <v>9</v>
      </c>
      <c r="C23" s="17">
        <f aca="true" t="shared" si="4" ref="C23:L23">SUM(C22:C22)</f>
        <v>5</v>
      </c>
      <c r="D23" s="6">
        <f t="shared" si="4"/>
        <v>240000</v>
      </c>
      <c r="E23" s="6">
        <f t="shared" si="4"/>
        <v>5</v>
      </c>
      <c r="F23" s="6">
        <f t="shared" si="4"/>
        <v>240000</v>
      </c>
      <c r="G23" s="17">
        <f t="shared" si="4"/>
        <v>5</v>
      </c>
      <c r="H23" s="6">
        <f t="shared" si="4"/>
        <v>240000</v>
      </c>
      <c r="I23" s="17">
        <f t="shared" si="4"/>
        <v>5</v>
      </c>
      <c r="J23" s="6">
        <f t="shared" si="4"/>
        <v>240000</v>
      </c>
      <c r="K23" s="17">
        <f t="shared" si="4"/>
        <v>20</v>
      </c>
      <c r="L23" s="6">
        <f t="shared" si="4"/>
        <v>960000</v>
      </c>
    </row>
    <row r="24" spans="1:12" s="4" customFormat="1" ht="23.25" customHeight="1">
      <c r="A24" s="71" t="s">
        <v>26</v>
      </c>
      <c r="B24" s="72"/>
      <c r="C24" s="27"/>
      <c r="D24" s="30"/>
      <c r="E24" s="30"/>
      <c r="F24" s="30"/>
      <c r="G24" s="27"/>
      <c r="H24" s="30"/>
      <c r="I24" s="27"/>
      <c r="J24" s="30"/>
      <c r="K24" s="29"/>
      <c r="L24" s="30"/>
    </row>
    <row r="25" spans="1:12" s="4" customFormat="1" ht="23.25" customHeight="1">
      <c r="A25" s="15"/>
      <c r="B25" s="25" t="s">
        <v>27</v>
      </c>
      <c r="C25" s="13">
        <v>19</v>
      </c>
      <c r="D25" s="14">
        <v>8729000</v>
      </c>
      <c r="E25" s="14">
        <v>9</v>
      </c>
      <c r="F25" s="14">
        <v>7523600</v>
      </c>
      <c r="G25" s="13">
        <v>6</v>
      </c>
      <c r="H25" s="14">
        <v>4940000</v>
      </c>
      <c r="I25" s="13">
        <v>5</v>
      </c>
      <c r="J25" s="14">
        <v>8380700</v>
      </c>
      <c r="K25" s="13">
        <f>SUM(C25+E25+G25+I25)</f>
        <v>39</v>
      </c>
      <c r="L25" s="14">
        <f>SUM(D25+F25+H25+J25)</f>
        <v>29573300</v>
      </c>
    </row>
    <row r="26" spans="1:12" s="4" customFormat="1" ht="23.25" customHeight="1">
      <c r="A26" s="15"/>
      <c r="B26" s="26" t="s">
        <v>9</v>
      </c>
      <c r="C26" s="17">
        <f aca="true" t="shared" si="5" ref="C26:L26">SUM(C25:C25)</f>
        <v>19</v>
      </c>
      <c r="D26" s="6">
        <f t="shared" si="5"/>
        <v>8729000</v>
      </c>
      <c r="E26" s="6">
        <f t="shared" si="5"/>
        <v>9</v>
      </c>
      <c r="F26" s="6">
        <f t="shared" si="5"/>
        <v>7523600</v>
      </c>
      <c r="G26" s="17">
        <f t="shared" si="5"/>
        <v>6</v>
      </c>
      <c r="H26" s="6">
        <f t="shared" si="5"/>
        <v>4940000</v>
      </c>
      <c r="I26" s="17">
        <f t="shared" si="5"/>
        <v>5</v>
      </c>
      <c r="J26" s="6">
        <f t="shared" si="5"/>
        <v>8380700</v>
      </c>
      <c r="K26" s="17">
        <f t="shared" si="5"/>
        <v>39</v>
      </c>
      <c r="L26" s="6">
        <f t="shared" si="5"/>
        <v>29573300</v>
      </c>
    </row>
    <row r="27" spans="1:12" s="1" customFormat="1" ht="23.25" customHeight="1">
      <c r="A27" s="62" t="s">
        <v>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s="1" customFormat="1" ht="23.25" customHeight="1">
      <c r="A28" s="41" t="s">
        <v>25</v>
      </c>
      <c r="B28" s="42"/>
      <c r="C28" s="40"/>
      <c r="D28" s="40"/>
      <c r="E28" s="40"/>
      <c r="F28" s="40"/>
      <c r="G28" s="40"/>
      <c r="H28" s="40"/>
      <c r="I28" s="40"/>
      <c r="J28" s="40"/>
      <c r="K28" s="39" t="s">
        <v>24</v>
      </c>
      <c r="L28" s="40"/>
    </row>
    <row r="29" spans="1:12" s="1" customFormat="1" ht="23.25" customHeight="1">
      <c r="A29" s="62" t="s">
        <v>13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3:12" s="1" customFormat="1" ht="23.25" customHeight="1">
      <c r="C30" s="2"/>
      <c r="D30" s="3"/>
      <c r="E30" s="3"/>
      <c r="F30" s="3"/>
      <c r="G30" s="2"/>
      <c r="H30" s="3"/>
      <c r="I30" s="2"/>
      <c r="J30" s="3"/>
      <c r="K30" s="2"/>
      <c r="L30" s="39"/>
    </row>
    <row r="31" spans="1:12" s="4" customFormat="1" ht="23.25" customHeight="1">
      <c r="A31" s="63" t="s">
        <v>0</v>
      </c>
      <c r="B31" s="64"/>
      <c r="C31" s="67" t="s">
        <v>2</v>
      </c>
      <c r="D31" s="68"/>
      <c r="E31" s="67" t="s">
        <v>3</v>
      </c>
      <c r="F31" s="68"/>
      <c r="G31" s="67" t="s">
        <v>4</v>
      </c>
      <c r="H31" s="68"/>
      <c r="I31" s="67" t="s">
        <v>5</v>
      </c>
      <c r="J31" s="68"/>
      <c r="K31" s="69" t="s">
        <v>6</v>
      </c>
      <c r="L31" s="70"/>
    </row>
    <row r="32" spans="1:12" ht="23.25" customHeight="1">
      <c r="A32" s="65"/>
      <c r="B32" s="66"/>
      <c r="C32" s="5" t="s">
        <v>7</v>
      </c>
      <c r="D32" s="6" t="s">
        <v>8</v>
      </c>
      <c r="E32" s="5" t="s">
        <v>7</v>
      </c>
      <c r="F32" s="6" t="s">
        <v>8</v>
      </c>
      <c r="G32" s="5" t="s">
        <v>7</v>
      </c>
      <c r="H32" s="6" t="s">
        <v>8</v>
      </c>
      <c r="I32" s="5" t="s">
        <v>7</v>
      </c>
      <c r="J32" s="6" t="s">
        <v>8</v>
      </c>
      <c r="K32" s="7" t="s">
        <v>7</v>
      </c>
      <c r="L32" s="6" t="s">
        <v>8</v>
      </c>
    </row>
    <row r="33" spans="1:12" s="4" customFormat="1" ht="23.25" customHeight="1">
      <c r="A33" s="58" t="s">
        <v>28</v>
      </c>
      <c r="B33" s="59"/>
      <c r="C33" s="43"/>
      <c r="D33" s="44"/>
      <c r="E33" s="44"/>
      <c r="F33" s="44"/>
      <c r="G33" s="43"/>
      <c r="H33" s="44"/>
      <c r="I33" s="43"/>
      <c r="J33" s="44"/>
      <c r="K33" s="45"/>
      <c r="L33" s="44"/>
    </row>
    <row r="34" spans="1:12" s="4" customFormat="1" ht="23.25" customHeight="1">
      <c r="A34" s="37"/>
      <c r="B34" s="38" t="s">
        <v>29</v>
      </c>
      <c r="C34" s="18"/>
      <c r="D34" s="32"/>
      <c r="E34" s="32"/>
      <c r="F34" s="32"/>
      <c r="G34" s="18"/>
      <c r="H34" s="32"/>
      <c r="I34" s="18"/>
      <c r="J34" s="32"/>
      <c r="K34" s="31"/>
      <c r="L34" s="32"/>
    </row>
    <row r="35" spans="1:12" s="4" customFormat="1" ht="23.25" customHeight="1">
      <c r="A35" s="15"/>
      <c r="B35" s="25" t="s">
        <v>30</v>
      </c>
      <c r="C35" s="13">
        <v>9</v>
      </c>
      <c r="D35" s="14">
        <v>380000</v>
      </c>
      <c r="E35" s="14">
        <v>9</v>
      </c>
      <c r="F35" s="14">
        <v>380000</v>
      </c>
      <c r="G35" s="13">
        <v>9</v>
      </c>
      <c r="H35" s="14">
        <v>380000</v>
      </c>
      <c r="I35" s="13">
        <v>9</v>
      </c>
      <c r="J35" s="14">
        <v>380000</v>
      </c>
      <c r="K35" s="13">
        <f>SUM(C35+E35+G35+I35)</f>
        <v>36</v>
      </c>
      <c r="L35" s="14">
        <f>SUM(D35+F35+H35+J35)</f>
        <v>1520000</v>
      </c>
    </row>
    <row r="36" spans="1:12" s="4" customFormat="1" ht="23.25" customHeight="1">
      <c r="A36" s="15"/>
      <c r="B36" s="26" t="s">
        <v>9</v>
      </c>
      <c r="C36" s="17">
        <f aca="true" t="shared" si="6" ref="C36:L36">SUM(C35)</f>
        <v>9</v>
      </c>
      <c r="D36" s="6">
        <f t="shared" si="6"/>
        <v>380000</v>
      </c>
      <c r="E36" s="6">
        <f t="shared" si="6"/>
        <v>9</v>
      </c>
      <c r="F36" s="6">
        <f t="shared" si="6"/>
        <v>380000</v>
      </c>
      <c r="G36" s="17">
        <f t="shared" si="6"/>
        <v>9</v>
      </c>
      <c r="H36" s="6">
        <f t="shared" si="6"/>
        <v>380000</v>
      </c>
      <c r="I36" s="17">
        <f t="shared" si="6"/>
        <v>9</v>
      </c>
      <c r="J36" s="6">
        <f t="shared" si="6"/>
        <v>380000</v>
      </c>
      <c r="K36" s="17">
        <f t="shared" si="6"/>
        <v>36</v>
      </c>
      <c r="L36" s="6">
        <f t="shared" si="6"/>
        <v>1520000</v>
      </c>
    </row>
    <row r="37" spans="1:12" s="4" customFormat="1" ht="23.25" customHeight="1">
      <c r="A37" s="71" t="s">
        <v>31</v>
      </c>
      <c r="B37" s="72"/>
      <c r="C37" s="27"/>
      <c r="D37" s="30"/>
      <c r="E37" s="30"/>
      <c r="F37" s="30"/>
      <c r="G37" s="27"/>
      <c r="H37" s="30"/>
      <c r="I37" s="27"/>
      <c r="J37" s="30"/>
      <c r="K37" s="29"/>
      <c r="L37" s="30"/>
    </row>
    <row r="38" spans="1:12" s="4" customFormat="1" ht="23.25" customHeight="1">
      <c r="A38" s="15"/>
      <c r="B38" s="25" t="s">
        <v>34</v>
      </c>
      <c r="C38" s="13">
        <v>11</v>
      </c>
      <c r="D38" s="14">
        <v>621000</v>
      </c>
      <c r="E38" s="14">
        <v>10</v>
      </c>
      <c r="F38" s="14">
        <v>521000</v>
      </c>
      <c r="G38" s="13">
        <v>10</v>
      </c>
      <c r="H38" s="14">
        <v>521000</v>
      </c>
      <c r="I38" s="13">
        <v>10</v>
      </c>
      <c r="J38" s="14">
        <v>521000</v>
      </c>
      <c r="K38" s="13">
        <f>SUM(C38+E38+G38+I38)</f>
        <v>41</v>
      </c>
      <c r="L38" s="14">
        <f>SUM(D38+F38+H38+J38)</f>
        <v>2184000</v>
      </c>
    </row>
    <row r="39" spans="1:12" s="4" customFormat="1" ht="23.25" customHeight="1">
      <c r="A39" s="15"/>
      <c r="B39" s="26" t="s">
        <v>9</v>
      </c>
      <c r="C39" s="17">
        <f aca="true" t="shared" si="7" ref="C39:L39">SUM(C38)</f>
        <v>11</v>
      </c>
      <c r="D39" s="6">
        <f t="shared" si="7"/>
        <v>621000</v>
      </c>
      <c r="E39" s="6">
        <f t="shared" si="7"/>
        <v>10</v>
      </c>
      <c r="F39" s="6">
        <f t="shared" si="7"/>
        <v>521000</v>
      </c>
      <c r="G39" s="17">
        <f t="shared" si="7"/>
        <v>10</v>
      </c>
      <c r="H39" s="6">
        <f t="shared" si="7"/>
        <v>521000</v>
      </c>
      <c r="I39" s="17">
        <f t="shared" si="7"/>
        <v>10</v>
      </c>
      <c r="J39" s="6">
        <f t="shared" si="7"/>
        <v>521000</v>
      </c>
      <c r="K39" s="17">
        <f t="shared" si="7"/>
        <v>41</v>
      </c>
      <c r="L39" s="6">
        <f t="shared" si="7"/>
        <v>2184000</v>
      </c>
    </row>
    <row r="40" spans="1:12" s="4" customFormat="1" ht="23.25" customHeight="1">
      <c r="A40" s="58" t="s">
        <v>32</v>
      </c>
      <c r="B40" s="59"/>
      <c r="C40" s="43"/>
      <c r="D40" s="44"/>
      <c r="E40" s="44"/>
      <c r="F40" s="44"/>
      <c r="G40" s="43"/>
      <c r="H40" s="44"/>
      <c r="I40" s="43"/>
      <c r="J40" s="44"/>
      <c r="K40" s="45"/>
      <c r="L40" s="44"/>
    </row>
    <row r="41" spans="1:12" s="4" customFormat="1" ht="23.25" customHeight="1">
      <c r="A41" s="37"/>
      <c r="B41" s="38" t="s">
        <v>33</v>
      </c>
      <c r="C41" s="18"/>
      <c r="D41" s="32"/>
      <c r="E41" s="32"/>
      <c r="F41" s="32"/>
      <c r="G41" s="18"/>
      <c r="H41" s="32"/>
      <c r="I41" s="18"/>
      <c r="J41" s="32"/>
      <c r="K41" s="31"/>
      <c r="L41" s="32"/>
    </row>
    <row r="42" spans="1:12" s="4" customFormat="1" ht="23.25" customHeight="1">
      <c r="A42" s="15"/>
      <c r="B42" s="25" t="s">
        <v>35</v>
      </c>
      <c r="C42" s="13">
        <v>5</v>
      </c>
      <c r="D42" s="14">
        <v>260000</v>
      </c>
      <c r="E42" s="14">
        <v>5</v>
      </c>
      <c r="F42" s="14">
        <v>260000</v>
      </c>
      <c r="G42" s="13">
        <v>5</v>
      </c>
      <c r="H42" s="14">
        <v>260000</v>
      </c>
      <c r="I42" s="13">
        <v>5</v>
      </c>
      <c r="J42" s="14">
        <v>260000</v>
      </c>
      <c r="K42" s="13">
        <f>SUM(C42+E42+G42+I42)</f>
        <v>20</v>
      </c>
      <c r="L42" s="14">
        <f>SUM(D42+F42+H42+J42)</f>
        <v>1040000</v>
      </c>
    </row>
    <row r="43" spans="1:12" s="4" customFormat="1" ht="23.25" customHeight="1">
      <c r="A43" s="15"/>
      <c r="B43" s="26" t="s">
        <v>9</v>
      </c>
      <c r="C43" s="17">
        <f aca="true" t="shared" si="8" ref="C43:L43">SUM(C42)</f>
        <v>5</v>
      </c>
      <c r="D43" s="6">
        <f t="shared" si="8"/>
        <v>260000</v>
      </c>
      <c r="E43" s="6">
        <f t="shared" si="8"/>
        <v>5</v>
      </c>
      <c r="F43" s="6">
        <f t="shared" si="8"/>
        <v>260000</v>
      </c>
      <c r="G43" s="17">
        <f t="shared" si="8"/>
        <v>5</v>
      </c>
      <c r="H43" s="6">
        <f t="shared" si="8"/>
        <v>260000</v>
      </c>
      <c r="I43" s="17">
        <f t="shared" si="8"/>
        <v>5</v>
      </c>
      <c r="J43" s="6">
        <f t="shared" si="8"/>
        <v>260000</v>
      </c>
      <c r="K43" s="17">
        <f t="shared" si="8"/>
        <v>20</v>
      </c>
      <c r="L43" s="6">
        <f t="shared" si="8"/>
        <v>1040000</v>
      </c>
    </row>
    <row r="44" spans="1:12" s="4" customFormat="1" ht="23.25" customHeight="1">
      <c r="A44" s="58" t="s">
        <v>36</v>
      </c>
      <c r="B44" s="59"/>
      <c r="C44" s="43"/>
      <c r="D44" s="44"/>
      <c r="E44" s="44"/>
      <c r="F44" s="44"/>
      <c r="G44" s="43"/>
      <c r="H44" s="44"/>
      <c r="I44" s="43"/>
      <c r="J44" s="44"/>
      <c r="K44" s="45"/>
      <c r="L44" s="44"/>
    </row>
    <row r="45" spans="1:12" s="4" customFormat="1" ht="23.25" customHeight="1">
      <c r="A45" s="37"/>
      <c r="B45" s="38" t="s">
        <v>37</v>
      </c>
      <c r="C45" s="18"/>
      <c r="D45" s="32"/>
      <c r="E45" s="32"/>
      <c r="F45" s="32"/>
      <c r="G45" s="18"/>
      <c r="H45" s="32"/>
      <c r="I45" s="18"/>
      <c r="J45" s="32"/>
      <c r="K45" s="31"/>
      <c r="L45" s="32"/>
    </row>
    <row r="46" spans="1:12" s="4" customFormat="1" ht="23.25" customHeight="1">
      <c r="A46" s="15"/>
      <c r="B46" s="25" t="s">
        <v>38</v>
      </c>
      <c r="C46" s="13">
        <v>2</v>
      </c>
      <c r="D46" s="14">
        <v>45000</v>
      </c>
      <c r="E46" s="14">
        <v>2</v>
      </c>
      <c r="F46" s="14">
        <v>45000</v>
      </c>
      <c r="G46" s="13">
        <v>2</v>
      </c>
      <c r="H46" s="14">
        <v>45000</v>
      </c>
      <c r="I46" s="13">
        <v>2</v>
      </c>
      <c r="J46" s="14">
        <v>45000</v>
      </c>
      <c r="K46" s="13">
        <f>SUM(C46+E46+G46+I46)</f>
        <v>8</v>
      </c>
      <c r="L46" s="14">
        <f>SUM(D46+F46+H46+J46)</f>
        <v>180000</v>
      </c>
    </row>
    <row r="47" spans="1:12" s="4" customFormat="1" ht="23.25" customHeight="1">
      <c r="A47" s="15"/>
      <c r="B47" s="25" t="s">
        <v>39</v>
      </c>
      <c r="C47" s="13">
        <v>5</v>
      </c>
      <c r="D47" s="14">
        <v>140000</v>
      </c>
      <c r="E47" s="14">
        <v>5</v>
      </c>
      <c r="F47" s="14">
        <v>140000</v>
      </c>
      <c r="G47" s="13">
        <v>5</v>
      </c>
      <c r="H47" s="14">
        <v>140000</v>
      </c>
      <c r="I47" s="13">
        <v>5</v>
      </c>
      <c r="J47" s="14">
        <v>140000</v>
      </c>
      <c r="K47" s="13">
        <f>SUM(C47+E47+G47+I47)</f>
        <v>20</v>
      </c>
      <c r="L47" s="14">
        <f>SUM(D47+F47+H47+J47)</f>
        <v>560000</v>
      </c>
    </row>
    <row r="48" spans="1:12" s="4" customFormat="1" ht="23.25" customHeight="1">
      <c r="A48" s="15"/>
      <c r="B48" s="26" t="s">
        <v>9</v>
      </c>
      <c r="C48" s="17">
        <f aca="true" t="shared" si="9" ref="C48:L48">C46+C47</f>
        <v>7</v>
      </c>
      <c r="D48" s="6">
        <f t="shared" si="9"/>
        <v>185000</v>
      </c>
      <c r="E48" s="6">
        <f t="shared" si="9"/>
        <v>7</v>
      </c>
      <c r="F48" s="6">
        <f t="shared" si="9"/>
        <v>185000</v>
      </c>
      <c r="G48" s="17">
        <f t="shared" si="9"/>
        <v>7</v>
      </c>
      <c r="H48" s="6">
        <f t="shared" si="9"/>
        <v>185000</v>
      </c>
      <c r="I48" s="17">
        <f t="shared" si="9"/>
        <v>7</v>
      </c>
      <c r="J48" s="6">
        <f t="shared" si="9"/>
        <v>185000</v>
      </c>
      <c r="K48" s="17">
        <f t="shared" si="9"/>
        <v>28</v>
      </c>
      <c r="L48" s="6">
        <f t="shared" si="9"/>
        <v>740000</v>
      </c>
    </row>
    <row r="49" spans="1:12" s="20" customFormat="1" ht="23.25" customHeight="1">
      <c r="A49" s="60" t="s">
        <v>12</v>
      </c>
      <c r="B49" s="61"/>
      <c r="C49" s="33">
        <f aca="true" t="shared" si="10" ref="C49:L49">C9+C12+C15+C20+C23+C26+C36+C39+C43+C48</f>
        <v>84</v>
      </c>
      <c r="D49" s="34">
        <f t="shared" si="10"/>
        <v>16997600</v>
      </c>
      <c r="E49" s="34">
        <f t="shared" si="10"/>
        <v>73</v>
      </c>
      <c r="F49" s="34">
        <f t="shared" si="10"/>
        <v>15692200</v>
      </c>
      <c r="G49" s="33">
        <f t="shared" si="10"/>
        <v>70</v>
      </c>
      <c r="H49" s="34">
        <f t="shared" si="10"/>
        <v>13108600</v>
      </c>
      <c r="I49" s="33">
        <f t="shared" si="10"/>
        <v>69</v>
      </c>
      <c r="J49" s="34">
        <f t="shared" si="10"/>
        <v>16549300</v>
      </c>
      <c r="K49" s="33">
        <f t="shared" si="10"/>
        <v>296</v>
      </c>
      <c r="L49" s="34">
        <f t="shared" si="10"/>
        <v>62347700</v>
      </c>
    </row>
    <row r="52" spans="1:12" s="1" customFormat="1" ht="23.25" customHeight="1">
      <c r="A52" s="62" t="s">
        <v>1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1:12" s="1" customFormat="1" ht="23.25" customHeight="1">
      <c r="A53" s="41" t="s">
        <v>25</v>
      </c>
      <c r="B53" s="42"/>
      <c r="C53" s="40"/>
      <c r="D53" s="40"/>
      <c r="E53" s="40"/>
      <c r="F53" s="40"/>
      <c r="G53" s="40"/>
      <c r="H53" s="40"/>
      <c r="I53" s="40"/>
      <c r="J53" s="40"/>
      <c r="K53" s="39" t="s">
        <v>24</v>
      </c>
      <c r="L53" s="40"/>
    </row>
    <row r="54" spans="1:12" s="1" customFormat="1" ht="23.25" customHeight="1">
      <c r="A54" s="62" t="s">
        <v>13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3:12" s="1" customFormat="1" ht="10.5" customHeight="1">
      <c r="C55" s="2"/>
      <c r="D55" s="3"/>
      <c r="E55" s="3"/>
      <c r="F55" s="3"/>
      <c r="G55" s="2"/>
      <c r="H55" s="3"/>
      <c r="I55" s="2"/>
      <c r="J55" s="3"/>
      <c r="K55" s="2"/>
      <c r="L55" s="39"/>
    </row>
    <row r="56" spans="1:18" s="4" customFormat="1" ht="23.25" customHeight="1">
      <c r="A56" s="63" t="s">
        <v>0</v>
      </c>
      <c r="B56" s="64"/>
      <c r="C56" s="67" t="s">
        <v>2</v>
      </c>
      <c r="D56" s="68"/>
      <c r="E56" s="67" t="s">
        <v>3</v>
      </c>
      <c r="F56" s="68"/>
      <c r="G56" s="67" t="s">
        <v>4</v>
      </c>
      <c r="H56" s="68"/>
      <c r="I56" s="67" t="s">
        <v>5</v>
      </c>
      <c r="J56" s="68"/>
      <c r="K56" s="69" t="s">
        <v>6</v>
      </c>
      <c r="L56" s="70"/>
      <c r="R56" s="4" t="s">
        <v>40</v>
      </c>
    </row>
    <row r="57" spans="1:12" ht="23.25" customHeight="1">
      <c r="A57" s="65"/>
      <c r="B57" s="66"/>
      <c r="C57" s="5" t="s">
        <v>7</v>
      </c>
      <c r="D57" s="6" t="s">
        <v>8</v>
      </c>
      <c r="E57" s="5" t="s">
        <v>7</v>
      </c>
      <c r="F57" s="6" t="s">
        <v>8</v>
      </c>
      <c r="G57" s="5" t="s">
        <v>7</v>
      </c>
      <c r="H57" s="6" t="s">
        <v>8</v>
      </c>
      <c r="I57" s="5" t="s">
        <v>7</v>
      </c>
      <c r="J57" s="6" t="s">
        <v>8</v>
      </c>
      <c r="K57" s="7" t="s">
        <v>7</v>
      </c>
      <c r="L57" s="6" t="s">
        <v>8</v>
      </c>
    </row>
    <row r="58" spans="1:12" ht="24" customHeight="1">
      <c r="A58" s="71" t="s">
        <v>14</v>
      </c>
      <c r="B58" s="72"/>
      <c r="C58" s="9"/>
      <c r="D58" s="10"/>
      <c r="E58" s="10"/>
      <c r="F58" s="10"/>
      <c r="G58" s="9"/>
      <c r="H58" s="10"/>
      <c r="I58" s="9"/>
      <c r="J58" s="10"/>
      <c r="K58" s="9"/>
      <c r="L58" s="10"/>
    </row>
    <row r="59" spans="1:12" s="4" customFormat="1" ht="23.25" customHeight="1">
      <c r="A59" s="11"/>
      <c r="B59" s="12"/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f>SUM(D59+F59+H59+J59)</f>
        <v>0</v>
      </c>
    </row>
    <row r="60" spans="1:12" s="4" customFormat="1" ht="23.25" customHeight="1">
      <c r="A60" s="15"/>
      <c r="B60" s="16" t="s">
        <v>9</v>
      </c>
      <c r="C60" s="14">
        <v>0</v>
      </c>
      <c r="D60" s="6">
        <f aca="true" t="shared" si="11" ref="D60:L60">SUM(D59)</f>
        <v>0</v>
      </c>
      <c r="E60" s="6">
        <f t="shared" si="11"/>
        <v>0</v>
      </c>
      <c r="F60" s="6">
        <f t="shared" si="11"/>
        <v>0</v>
      </c>
      <c r="G60" s="14">
        <v>0</v>
      </c>
      <c r="H60" s="6">
        <f t="shared" si="11"/>
        <v>0</v>
      </c>
      <c r="I60" s="14">
        <v>0</v>
      </c>
      <c r="J60" s="6">
        <f t="shared" si="11"/>
        <v>0</v>
      </c>
      <c r="K60" s="14">
        <v>0</v>
      </c>
      <c r="L60" s="6">
        <f t="shared" si="11"/>
        <v>0</v>
      </c>
    </row>
    <row r="61" spans="1:12" s="20" customFormat="1" ht="24" customHeight="1">
      <c r="A61" s="73" t="s">
        <v>16</v>
      </c>
      <c r="B61" s="74"/>
      <c r="C61" s="18"/>
      <c r="D61" s="19"/>
      <c r="E61" s="19"/>
      <c r="F61" s="19"/>
      <c r="G61" s="18"/>
      <c r="H61" s="19"/>
      <c r="I61" s="18"/>
      <c r="J61" s="19"/>
      <c r="K61" s="18"/>
      <c r="L61" s="19"/>
    </row>
    <row r="62" spans="1:12" s="20" customFormat="1" ht="23.25" customHeight="1">
      <c r="A62" s="21"/>
      <c r="B62" s="22" t="s">
        <v>10</v>
      </c>
      <c r="C62" s="23">
        <v>1</v>
      </c>
      <c r="D62" s="24">
        <v>460000</v>
      </c>
      <c r="E62" s="24">
        <v>1</v>
      </c>
      <c r="F62" s="24">
        <v>460000</v>
      </c>
      <c r="G62" s="23">
        <v>1</v>
      </c>
      <c r="H62" s="24">
        <v>460000</v>
      </c>
      <c r="I62" s="23">
        <v>1</v>
      </c>
      <c r="J62" s="24">
        <v>460000</v>
      </c>
      <c r="K62" s="23">
        <f>SUM(C62+E62+G62+I62)</f>
        <v>4</v>
      </c>
      <c r="L62" s="14">
        <f>SUM(D62+F62+H62+J62)</f>
        <v>1840000</v>
      </c>
    </row>
    <row r="63" spans="1:12" s="4" customFormat="1" ht="23.25" customHeight="1">
      <c r="A63" s="15"/>
      <c r="B63" s="26" t="s">
        <v>9</v>
      </c>
      <c r="C63" s="17">
        <f aca="true" t="shared" si="12" ref="C63:L63">SUM(C62:C62)</f>
        <v>1</v>
      </c>
      <c r="D63" s="6">
        <f t="shared" si="12"/>
        <v>460000</v>
      </c>
      <c r="E63" s="6">
        <f t="shared" si="12"/>
        <v>1</v>
      </c>
      <c r="F63" s="6">
        <f t="shared" si="12"/>
        <v>460000</v>
      </c>
      <c r="G63" s="17">
        <f t="shared" si="12"/>
        <v>1</v>
      </c>
      <c r="H63" s="6">
        <f t="shared" si="12"/>
        <v>460000</v>
      </c>
      <c r="I63" s="17">
        <f t="shared" si="12"/>
        <v>1</v>
      </c>
      <c r="J63" s="6">
        <f t="shared" si="12"/>
        <v>460000</v>
      </c>
      <c r="K63" s="17">
        <f t="shared" si="12"/>
        <v>4</v>
      </c>
      <c r="L63" s="6">
        <f t="shared" si="12"/>
        <v>1840000</v>
      </c>
    </row>
    <row r="64" spans="1:12" s="4" customFormat="1" ht="24" customHeight="1">
      <c r="A64" s="71" t="s">
        <v>17</v>
      </c>
      <c r="B64" s="72"/>
      <c r="C64" s="27"/>
      <c r="D64" s="28"/>
      <c r="E64" s="28"/>
      <c r="F64" s="28"/>
      <c r="G64" s="27"/>
      <c r="H64" s="28"/>
      <c r="I64" s="27"/>
      <c r="J64" s="28"/>
      <c r="K64" s="29"/>
      <c r="L64" s="30"/>
    </row>
    <row r="65" spans="1:12" s="4" customFormat="1" ht="23.25" customHeight="1">
      <c r="A65" s="15"/>
      <c r="B65" s="25"/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f>SUM(D65+F65+H65+J65)</f>
        <v>0</v>
      </c>
    </row>
    <row r="66" spans="1:16" s="4" customFormat="1" ht="23.25" customHeight="1">
      <c r="A66" s="15"/>
      <c r="B66" s="26" t="s">
        <v>9</v>
      </c>
      <c r="C66" s="14">
        <v>0</v>
      </c>
      <c r="D66" s="6">
        <f>SUM(D65)</f>
        <v>0</v>
      </c>
      <c r="E66" s="6">
        <f>SUM(E65)</f>
        <v>0</v>
      </c>
      <c r="F66" s="6">
        <f>SUM(F65)</f>
        <v>0</v>
      </c>
      <c r="G66" s="14">
        <v>0</v>
      </c>
      <c r="H66" s="6">
        <f>SUM(H65)</f>
        <v>0</v>
      </c>
      <c r="I66" s="14">
        <v>0</v>
      </c>
      <c r="J66" s="6">
        <f>SUM(J65)</f>
        <v>0</v>
      </c>
      <c r="K66" s="14">
        <v>0</v>
      </c>
      <c r="L66" s="6">
        <f>SUM(L65)</f>
        <v>0</v>
      </c>
      <c r="P66" s="4">
        <v>48000</v>
      </c>
    </row>
    <row r="67" spans="1:16" s="4" customFormat="1" ht="24" customHeight="1">
      <c r="A67" s="73" t="s">
        <v>19</v>
      </c>
      <c r="B67" s="74"/>
      <c r="C67" s="18"/>
      <c r="D67" s="19"/>
      <c r="E67" s="19"/>
      <c r="F67" s="19"/>
      <c r="G67" s="18"/>
      <c r="H67" s="19"/>
      <c r="I67" s="18"/>
      <c r="J67" s="19"/>
      <c r="K67" s="31"/>
      <c r="L67" s="19"/>
      <c r="P67" s="4">
        <v>64000</v>
      </c>
    </row>
    <row r="68" spans="1:16" s="4" customFormat="1" ht="23.25" customHeight="1">
      <c r="A68" s="15"/>
      <c r="B68" s="25"/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f>SUM(D68+F68+H68+J68)</f>
        <v>0</v>
      </c>
      <c r="N68" s="4" t="s">
        <v>40</v>
      </c>
      <c r="P68" s="4">
        <v>48000</v>
      </c>
    </row>
    <row r="69" spans="1:16" s="4" customFormat="1" ht="23.25" customHeight="1">
      <c r="A69" s="15"/>
      <c r="B69" s="26" t="s">
        <v>9</v>
      </c>
      <c r="C69" s="14">
        <v>0</v>
      </c>
      <c r="D69" s="6">
        <f>SUM(D68)</f>
        <v>0</v>
      </c>
      <c r="E69" s="6">
        <f>SUM(E68)</f>
        <v>0</v>
      </c>
      <c r="F69" s="6">
        <f>SUM(F68)</f>
        <v>0</v>
      </c>
      <c r="G69" s="14">
        <v>0</v>
      </c>
      <c r="H69" s="6">
        <f>SUM(H68)</f>
        <v>0</v>
      </c>
      <c r="I69" s="14">
        <v>0</v>
      </c>
      <c r="J69" s="6">
        <f>SUM(J68)</f>
        <v>0</v>
      </c>
      <c r="K69" s="14">
        <v>0</v>
      </c>
      <c r="L69" s="6">
        <f>SUM(L68)</f>
        <v>0</v>
      </c>
      <c r="P69" s="4">
        <v>48000</v>
      </c>
    </row>
    <row r="70" spans="1:16" s="4" customFormat="1" ht="24" customHeight="1">
      <c r="A70" s="73" t="s">
        <v>23</v>
      </c>
      <c r="B70" s="74"/>
      <c r="C70" s="18"/>
      <c r="D70" s="32"/>
      <c r="E70" s="32"/>
      <c r="F70" s="32"/>
      <c r="G70" s="18"/>
      <c r="H70" s="32"/>
      <c r="I70" s="18"/>
      <c r="J70" s="32"/>
      <c r="K70" s="31"/>
      <c r="L70" s="32"/>
      <c r="P70" s="4">
        <v>48000</v>
      </c>
    </row>
    <row r="71" spans="1:16" s="4" customFormat="1" ht="23.25" customHeight="1">
      <c r="A71" s="15"/>
      <c r="B71" s="25" t="s">
        <v>11</v>
      </c>
      <c r="C71" s="13">
        <v>1</v>
      </c>
      <c r="D71" s="14">
        <v>100000</v>
      </c>
      <c r="E71" s="14">
        <v>1</v>
      </c>
      <c r="F71" s="14">
        <v>100000</v>
      </c>
      <c r="G71" s="13">
        <v>1</v>
      </c>
      <c r="H71" s="14">
        <v>100000</v>
      </c>
      <c r="I71" s="13">
        <v>1</v>
      </c>
      <c r="J71" s="14">
        <v>100000</v>
      </c>
      <c r="K71" s="13">
        <f>SUM(C71+E71+G71+I71)</f>
        <v>4</v>
      </c>
      <c r="L71" s="14">
        <f>SUM(D71+F71+H71+J71)</f>
        <v>400000</v>
      </c>
      <c r="P71" s="4">
        <f>SUM(P66:P70)</f>
        <v>256000</v>
      </c>
    </row>
    <row r="72" spans="1:12" s="4" customFormat="1" ht="23.25" customHeight="1">
      <c r="A72" s="15"/>
      <c r="B72" s="26" t="s">
        <v>9</v>
      </c>
      <c r="C72" s="17">
        <f aca="true" t="shared" si="13" ref="C72:L72">SUM(C71:C71)</f>
        <v>1</v>
      </c>
      <c r="D72" s="6">
        <f t="shared" si="13"/>
        <v>100000</v>
      </c>
      <c r="E72" s="6">
        <f t="shared" si="13"/>
        <v>1</v>
      </c>
      <c r="F72" s="6">
        <f t="shared" si="13"/>
        <v>100000</v>
      </c>
      <c r="G72" s="17">
        <f t="shared" si="13"/>
        <v>1</v>
      </c>
      <c r="H72" s="6">
        <f t="shared" si="13"/>
        <v>100000</v>
      </c>
      <c r="I72" s="17">
        <f t="shared" si="13"/>
        <v>1</v>
      </c>
      <c r="J72" s="6">
        <f t="shared" si="13"/>
        <v>100000</v>
      </c>
      <c r="K72" s="17">
        <f t="shared" si="13"/>
        <v>4</v>
      </c>
      <c r="L72" s="6">
        <f t="shared" si="13"/>
        <v>400000</v>
      </c>
    </row>
    <row r="73" spans="1:12" s="4" customFormat="1" ht="23.25" customHeight="1">
      <c r="A73" s="71" t="s">
        <v>26</v>
      </c>
      <c r="B73" s="72"/>
      <c r="C73" s="27"/>
      <c r="D73" s="30"/>
      <c r="E73" s="30"/>
      <c r="F73" s="30"/>
      <c r="G73" s="27"/>
      <c r="H73" s="30"/>
      <c r="I73" s="27"/>
      <c r="J73" s="30"/>
      <c r="K73" s="29"/>
      <c r="L73" s="30"/>
    </row>
    <row r="74" spans="1:12" s="4" customFormat="1" ht="23.25" customHeight="1">
      <c r="A74" s="15"/>
      <c r="B74" s="25" t="s">
        <v>27</v>
      </c>
      <c r="C74" s="13">
        <v>1</v>
      </c>
      <c r="D74" s="14">
        <v>100000</v>
      </c>
      <c r="E74" s="14">
        <v>5</v>
      </c>
      <c r="F74" s="14">
        <v>256000</v>
      </c>
      <c r="G74" s="14">
        <v>0</v>
      </c>
      <c r="H74" s="14">
        <v>0</v>
      </c>
      <c r="I74" s="14">
        <v>0</v>
      </c>
      <c r="J74" s="14">
        <v>0</v>
      </c>
      <c r="K74" s="13">
        <f>SUM(C74+E74+G74+I74)</f>
        <v>6</v>
      </c>
      <c r="L74" s="14">
        <f>SUM(D74+F74+H74+J74)</f>
        <v>356000</v>
      </c>
    </row>
    <row r="75" spans="1:12" s="4" customFormat="1" ht="23.25" customHeight="1">
      <c r="A75" s="15"/>
      <c r="B75" s="26" t="s">
        <v>9</v>
      </c>
      <c r="C75" s="17">
        <f>SUM(C74:C74)</f>
        <v>1</v>
      </c>
      <c r="D75" s="6">
        <f>SUM(D74:D74)</f>
        <v>100000</v>
      </c>
      <c r="E75" s="6">
        <f>SUM(E74:E74)</f>
        <v>5</v>
      </c>
      <c r="F75" s="6">
        <f>SUM(F74:F74)</f>
        <v>256000</v>
      </c>
      <c r="G75" s="14">
        <v>0</v>
      </c>
      <c r="H75" s="6">
        <f>SUM(H74)</f>
        <v>0</v>
      </c>
      <c r="I75" s="14">
        <v>0</v>
      </c>
      <c r="J75" s="6">
        <f>SUM(J74)</f>
        <v>0</v>
      </c>
      <c r="K75" s="17">
        <f>SUM(K74:K74)</f>
        <v>6</v>
      </c>
      <c r="L75" s="6">
        <f>SUM(L74:L74)</f>
        <v>356000</v>
      </c>
    </row>
    <row r="76" spans="1:12" s="4" customFormat="1" ht="23.25" customHeight="1">
      <c r="A76" s="46"/>
      <c r="B76" s="47"/>
      <c r="C76" s="48"/>
      <c r="D76" s="49"/>
      <c r="E76" s="49"/>
      <c r="F76" s="49"/>
      <c r="G76" s="50"/>
      <c r="H76" s="49"/>
      <c r="I76" s="50"/>
      <c r="J76" s="49"/>
      <c r="K76" s="48"/>
      <c r="L76" s="49"/>
    </row>
    <row r="77" spans="1:12" s="4" customFormat="1" ht="23.25" customHeight="1">
      <c r="A77" s="46"/>
      <c r="B77" s="47"/>
      <c r="C77" s="48"/>
      <c r="D77" s="49"/>
      <c r="E77" s="49"/>
      <c r="F77" s="49"/>
      <c r="G77" s="50"/>
      <c r="H77" s="49"/>
      <c r="I77" s="50"/>
      <c r="J77" s="49"/>
      <c r="K77" s="48"/>
      <c r="L77" s="49"/>
    </row>
    <row r="78" spans="1:12" s="1" customFormat="1" ht="23.25" customHeight="1">
      <c r="A78" s="62" t="s">
        <v>1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s="1" customFormat="1" ht="23.25" customHeight="1">
      <c r="A79" s="41" t="s">
        <v>25</v>
      </c>
      <c r="B79" s="42"/>
      <c r="C79" s="40"/>
      <c r="D79" s="40"/>
      <c r="E79" s="40"/>
      <c r="F79" s="40"/>
      <c r="G79" s="40"/>
      <c r="H79" s="40"/>
      <c r="I79" s="40"/>
      <c r="J79" s="40"/>
      <c r="K79" s="39" t="s">
        <v>24</v>
      </c>
      <c r="L79" s="40"/>
    </row>
    <row r="80" spans="1:12" s="1" customFormat="1" ht="23.25" customHeight="1">
      <c r="A80" s="62" t="s">
        <v>13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3:12" s="1" customFormat="1" ht="23.25" customHeight="1">
      <c r="C81" s="2"/>
      <c r="D81" s="3"/>
      <c r="E81" s="3"/>
      <c r="F81" s="3"/>
      <c r="G81" s="2"/>
      <c r="H81" s="3"/>
      <c r="I81" s="2"/>
      <c r="J81" s="3"/>
      <c r="K81" s="2"/>
      <c r="L81" s="39"/>
    </row>
    <row r="82" spans="1:12" s="4" customFormat="1" ht="23.25" customHeight="1">
      <c r="A82" s="63" t="s">
        <v>0</v>
      </c>
      <c r="B82" s="64"/>
      <c r="C82" s="67" t="s">
        <v>2</v>
      </c>
      <c r="D82" s="68"/>
      <c r="E82" s="67" t="s">
        <v>3</v>
      </c>
      <c r="F82" s="68"/>
      <c r="G82" s="67" t="s">
        <v>4</v>
      </c>
      <c r="H82" s="68"/>
      <c r="I82" s="67" t="s">
        <v>5</v>
      </c>
      <c r="J82" s="68"/>
      <c r="K82" s="69" t="s">
        <v>6</v>
      </c>
      <c r="L82" s="70"/>
    </row>
    <row r="83" spans="1:12" ht="23.25" customHeight="1">
      <c r="A83" s="65"/>
      <c r="B83" s="66"/>
      <c r="C83" s="5" t="s">
        <v>7</v>
      </c>
      <c r="D83" s="6" t="s">
        <v>8</v>
      </c>
      <c r="E83" s="5" t="s">
        <v>7</v>
      </c>
      <c r="F83" s="6" t="s">
        <v>8</v>
      </c>
      <c r="G83" s="5" t="s">
        <v>7</v>
      </c>
      <c r="H83" s="6" t="s">
        <v>8</v>
      </c>
      <c r="I83" s="5" t="s">
        <v>7</v>
      </c>
      <c r="J83" s="6" t="s">
        <v>8</v>
      </c>
      <c r="K83" s="7" t="s">
        <v>7</v>
      </c>
      <c r="L83" s="6" t="s">
        <v>8</v>
      </c>
    </row>
    <row r="84" spans="1:12" s="4" customFormat="1" ht="23.25" customHeight="1">
      <c r="A84" s="58" t="s">
        <v>28</v>
      </c>
      <c r="B84" s="59"/>
      <c r="C84" s="43"/>
      <c r="D84" s="44"/>
      <c r="E84" s="44"/>
      <c r="F84" s="44"/>
      <c r="G84" s="43"/>
      <c r="H84" s="44"/>
      <c r="I84" s="43"/>
      <c r="J84" s="44"/>
      <c r="K84" s="45"/>
      <c r="L84" s="44"/>
    </row>
    <row r="85" spans="1:12" s="4" customFormat="1" ht="23.25" customHeight="1">
      <c r="A85" s="37"/>
      <c r="B85" s="38" t="s">
        <v>29</v>
      </c>
      <c r="C85" s="18"/>
      <c r="D85" s="32"/>
      <c r="E85" s="32"/>
      <c r="F85" s="32"/>
      <c r="G85" s="18"/>
      <c r="H85" s="32"/>
      <c r="I85" s="18"/>
      <c r="J85" s="32"/>
      <c r="K85" s="31"/>
      <c r="L85" s="32"/>
    </row>
    <row r="86" spans="1:12" s="4" customFormat="1" ht="23.25" customHeight="1">
      <c r="A86" s="15"/>
      <c r="B86" s="25" t="s">
        <v>30</v>
      </c>
      <c r="C86" s="13">
        <v>1</v>
      </c>
      <c r="D86" s="14">
        <v>20000</v>
      </c>
      <c r="E86" s="14">
        <v>1</v>
      </c>
      <c r="F86" s="14">
        <v>20000</v>
      </c>
      <c r="G86" s="13">
        <v>1</v>
      </c>
      <c r="H86" s="14">
        <v>20000</v>
      </c>
      <c r="I86" s="13">
        <v>1</v>
      </c>
      <c r="J86" s="14">
        <v>20000</v>
      </c>
      <c r="K86" s="13">
        <f>SUM(C86+E86+G86+I86)</f>
        <v>4</v>
      </c>
      <c r="L86" s="14">
        <f>SUM(D86+F86+H86+J86)</f>
        <v>80000</v>
      </c>
    </row>
    <row r="87" spans="1:12" s="4" customFormat="1" ht="23.25" customHeight="1">
      <c r="A87" s="15"/>
      <c r="B87" s="26" t="s">
        <v>9</v>
      </c>
      <c r="C87" s="17">
        <f aca="true" t="shared" si="14" ref="C87:L87">SUM(C86)</f>
        <v>1</v>
      </c>
      <c r="D87" s="6">
        <f t="shared" si="14"/>
        <v>20000</v>
      </c>
      <c r="E87" s="6">
        <f t="shared" si="14"/>
        <v>1</v>
      </c>
      <c r="F87" s="6">
        <f t="shared" si="14"/>
        <v>20000</v>
      </c>
      <c r="G87" s="17">
        <f t="shared" si="14"/>
        <v>1</v>
      </c>
      <c r="H87" s="6">
        <f t="shared" si="14"/>
        <v>20000</v>
      </c>
      <c r="I87" s="17">
        <f t="shared" si="14"/>
        <v>1</v>
      </c>
      <c r="J87" s="6">
        <f t="shared" si="14"/>
        <v>20000</v>
      </c>
      <c r="K87" s="17">
        <f t="shared" si="14"/>
        <v>4</v>
      </c>
      <c r="L87" s="6">
        <f t="shared" si="14"/>
        <v>80000</v>
      </c>
    </row>
    <row r="88" spans="1:12" s="4" customFormat="1" ht="23.25" customHeight="1">
      <c r="A88" s="71" t="s">
        <v>31</v>
      </c>
      <c r="B88" s="72"/>
      <c r="C88" s="27"/>
      <c r="D88" s="30"/>
      <c r="E88" s="30"/>
      <c r="F88" s="30"/>
      <c r="G88" s="27"/>
      <c r="H88" s="30"/>
      <c r="I88" s="27"/>
      <c r="J88" s="30"/>
      <c r="K88" s="29"/>
      <c r="L88" s="30"/>
    </row>
    <row r="89" spans="1:12" s="4" customFormat="1" ht="23.25" customHeight="1">
      <c r="A89" s="15"/>
      <c r="B89" s="25" t="s">
        <v>34</v>
      </c>
      <c r="C89" s="13">
        <v>1</v>
      </c>
      <c r="D89" s="14">
        <v>10000</v>
      </c>
      <c r="E89" s="14">
        <v>1</v>
      </c>
      <c r="F89" s="14">
        <v>10000</v>
      </c>
      <c r="G89" s="13">
        <v>1</v>
      </c>
      <c r="H89" s="14">
        <v>10000</v>
      </c>
      <c r="I89" s="13">
        <v>1</v>
      </c>
      <c r="J89" s="14">
        <v>10000</v>
      </c>
      <c r="K89" s="13">
        <f>SUM(C89+E89+G89+I89)</f>
        <v>4</v>
      </c>
      <c r="L89" s="14">
        <f>SUM(D89+F89+H89+J89)</f>
        <v>40000</v>
      </c>
    </row>
    <row r="90" spans="1:12" s="4" customFormat="1" ht="23.25" customHeight="1">
      <c r="A90" s="15"/>
      <c r="B90" s="26" t="s">
        <v>9</v>
      </c>
      <c r="C90" s="17">
        <f aca="true" t="shared" si="15" ref="C90:L90">SUM(C89)</f>
        <v>1</v>
      </c>
      <c r="D90" s="6">
        <f t="shared" si="15"/>
        <v>10000</v>
      </c>
      <c r="E90" s="6">
        <f t="shared" si="15"/>
        <v>1</v>
      </c>
      <c r="F90" s="6">
        <f t="shared" si="15"/>
        <v>10000</v>
      </c>
      <c r="G90" s="17">
        <f t="shared" si="15"/>
        <v>1</v>
      </c>
      <c r="H90" s="6">
        <f t="shared" si="15"/>
        <v>10000</v>
      </c>
      <c r="I90" s="17">
        <f t="shared" si="15"/>
        <v>1</v>
      </c>
      <c r="J90" s="6">
        <f t="shared" si="15"/>
        <v>10000</v>
      </c>
      <c r="K90" s="17">
        <f t="shared" si="15"/>
        <v>4</v>
      </c>
      <c r="L90" s="6">
        <f t="shared" si="15"/>
        <v>40000</v>
      </c>
    </row>
    <row r="91" spans="1:12" s="4" customFormat="1" ht="23.25" customHeight="1">
      <c r="A91" s="58" t="s">
        <v>32</v>
      </c>
      <c r="B91" s="59"/>
      <c r="C91" s="43"/>
      <c r="D91" s="44"/>
      <c r="E91" s="44"/>
      <c r="F91" s="44"/>
      <c r="G91" s="43"/>
      <c r="H91" s="44"/>
      <c r="I91" s="43"/>
      <c r="J91" s="44"/>
      <c r="K91" s="45"/>
      <c r="L91" s="44"/>
    </row>
    <row r="92" spans="1:12" s="4" customFormat="1" ht="23.25" customHeight="1">
      <c r="A92" s="37"/>
      <c r="B92" s="38" t="s">
        <v>33</v>
      </c>
      <c r="C92" s="18"/>
      <c r="D92" s="32"/>
      <c r="E92" s="32"/>
      <c r="F92" s="32"/>
      <c r="G92" s="18"/>
      <c r="H92" s="32"/>
      <c r="I92" s="18"/>
      <c r="J92" s="32"/>
      <c r="K92" s="31"/>
      <c r="L92" s="32"/>
    </row>
    <row r="93" spans="1:12" s="4" customFormat="1" ht="23.25" customHeight="1">
      <c r="A93" s="15"/>
      <c r="B93" s="25" t="s">
        <v>35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f>SUM(D93+F93+H93+J93)</f>
        <v>0</v>
      </c>
    </row>
    <row r="94" spans="1:12" s="4" customFormat="1" ht="23.25" customHeight="1">
      <c r="A94" s="15"/>
      <c r="B94" s="26" t="s">
        <v>9</v>
      </c>
      <c r="C94" s="14">
        <v>0</v>
      </c>
      <c r="D94" s="6">
        <f>SUM(D93)</f>
        <v>0</v>
      </c>
      <c r="E94" s="6">
        <f>SUM(E93)</f>
        <v>0</v>
      </c>
      <c r="F94" s="6">
        <f>SUM(F93)</f>
        <v>0</v>
      </c>
      <c r="G94" s="14">
        <v>0</v>
      </c>
      <c r="H94" s="6">
        <f>SUM(H93)</f>
        <v>0</v>
      </c>
      <c r="I94" s="14">
        <v>0</v>
      </c>
      <c r="J94" s="6">
        <f>SUM(J93)</f>
        <v>0</v>
      </c>
      <c r="K94" s="14">
        <v>0</v>
      </c>
      <c r="L94" s="6">
        <f>SUM(L93)</f>
        <v>0</v>
      </c>
    </row>
    <row r="95" spans="1:12" s="4" customFormat="1" ht="23.25" customHeight="1">
      <c r="A95" s="58" t="s">
        <v>36</v>
      </c>
      <c r="B95" s="59"/>
      <c r="C95" s="43"/>
      <c r="D95" s="44"/>
      <c r="E95" s="44"/>
      <c r="F95" s="44"/>
      <c r="G95" s="43"/>
      <c r="H95" s="44"/>
      <c r="I95" s="43"/>
      <c r="J95" s="44"/>
      <c r="K95" s="45"/>
      <c r="L95" s="44"/>
    </row>
    <row r="96" spans="1:12" s="4" customFormat="1" ht="23.25" customHeight="1">
      <c r="A96" s="37"/>
      <c r="B96" s="38" t="s">
        <v>37</v>
      </c>
      <c r="C96" s="18"/>
      <c r="D96" s="32"/>
      <c r="E96" s="32"/>
      <c r="F96" s="32"/>
      <c r="G96" s="18"/>
      <c r="H96" s="32"/>
      <c r="I96" s="18"/>
      <c r="J96" s="32"/>
      <c r="K96" s="31"/>
      <c r="L96" s="32"/>
    </row>
    <row r="97" spans="1:12" s="4" customFormat="1" ht="23.25" customHeight="1">
      <c r="A97" s="15"/>
      <c r="B97" s="25" t="s">
        <v>38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f>SUM(D97+F97+H97+J97)</f>
        <v>0</v>
      </c>
    </row>
    <row r="98" spans="1:12" s="4" customFormat="1" ht="23.25" customHeight="1">
      <c r="A98" s="15"/>
      <c r="B98" s="26" t="s">
        <v>9</v>
      </c>
      <c r="C98" s="14">
        <v>0</v>
      </c>
      <c r="D98" s="6">
        <f>SUM(D97)</f>
        <v>0</v>
      </c>
      <c r="E98" s="6">
        <f>SUM(E97)</f>
        <v>0</v>
      </c>
      <c r="F98" s="6">
        <f>SUM(F97)</f>
        <v>0</v>
      </c>
      <c r="G98" s="14">
        <v>0</v>
      </c>
      <c r="H98" s="6">
        <f>SUM(H97)</f>
        <v>0</v>
      </c>
      <c r="I98" s="14">
        <v>0</v>
      </c>
      <c r="J98" s="6">
        <f>SUM(J97)</f>
        <v>0</v>
      </c>
      <c r="K98" s="14">
        <v>0</v>
      </c>
      <c r="L98" s="6">
        <f>SUM(L97)</f>
        <v>0</v>
      </c>
    </row>
    <row r="99" spans="1:12" s="20" customFormat="1" ht="23.25" customHeight="1">
      <c r="A99" s="60" t="s">
        <v>12</v>
      </c>
      <c r="B99" s="61"/>
      <c r="C99" s="33">
        <f>C60+C63+C66+C69+C72+C75+C87+C90+C94</f>
        <v>5</v>
      </c>
      <c r="D99" s="34">
        <f aca="true" t="shared" si="16" ref="D99:L99">D60+D63+D66+D69+D72+D75+D87+D90+D94+D98</f>
        <v>690000</v>
      </c>
      <c r="E99" s="34">
        <f t="shared" si="16"/>
        <v>9</v>
      </c>
      <c r="F99" s="34">
        <f t="shared" si="16"/>
        <v>846000</v>
      </c>
      <c r="G99" s="33">
        <f t="shared" si="16"/>
        <v>4</v>
      </c>
      <c r="H99" s="34">
        <f t="shared" si="16"/>
        <v>590000</v>
      </c>
      <c r="I99" s="33">
        <f t="shared" si="16"/>
        <v>4</v>
      </c>
      <c r="J99" s="34">
        <f t="shared" si="16"/>
        <v>590000</v>
      </c>
      <c r="K99" s="33">
        <f t="shared" si="16"/>
        <v>22</v>
      </c>
      <c r="L99" s="34">
        <f t="shared" si="16"/>
        <v>2716000</v>
      </c>
    </row>
  </sheetData>
  <sheetProtection/>
  <mergeCells count="54">
    <mergeCell ref="A84:B84"/>
    <mergeCell ref="A88:B88"/>
    <mergeCell ref="A91:B91"/>
    <mergeCell ref="A95:B95"/>
    <mergeCell ref="A99:B99"/>
    <mergeCell ref="A73:B73"/>
    <mergeCell ref="A78:L78"/>
    <mergeCell ref="A80:L80"/>
    <mergeCell ref="A82:B83"/>
    <mergeCell ref="C82:D82"/>
    <mergeCell ref="E82:F82"/>
    <mergeCell ref="G82:H82"/>
    <mergeCell ref="I82:J82"/>
    <mergeCell ref="K82:L82"/>
    <mergeCell ref="K56:L56"/>
    <mergeCell ref="A58:B58"/>
    <mergeCell ref="A61:B61"/>
    <mergeCell ref="A64:B64"/>
    <mergeCell ref="A67:B67"/>
    <mergeCell ref="A70:B70"/>
    <mergeCell ref="A37:B37"/>
    <mergeCell ref="A40:B40"/>
    <mergeCell ref="A44:B44"/>
    <mergeCell ref="A52:L52"/>
    <mergeCell ref="A54:L54"/>
    <mergeCell ref="A56:B57"/>
    <mergeCell ref="C56:D56"/>
    <mergeCell ref="E56:F56"/>
    <mergeCell ref="G56:H56"/>
    <mergeCell ref="I56:J56"/>
    <mergeCell ref="A1:L1"/>
    <mergeCell ref="A3:L3"/>
    <mergeCell ref="A5:B6"/>
    <mergeCell ref="E5:F5"/>
    <mergeCell ref="G5:H5"/>
    <mergeCell ref="K5:L5"/>
    <mergeCell ref="C5:D5"/>
    <mergeCell ref="I5:J5"/>
    <mergeCell ref="A7:B7"/>
    <mergeCell ref="A10:B10"/>
    <mergeCell ref="A13:B13"/>
    <mergeCell ref="A16:B16"/>
    <mergeCell ref="A21:B21"/>
    <mergeCell ref="A24:B24"/>
    <mergeCell ref="A33:B33"/>
    <mergeCell ref="A49:B49"/>
    <mergeCell ref="A27:L27"/>
    <mergeCell ref="A29:L29"/>
    <mergeCell ref="A31:B32"/>
    <mergeCell ref="C31:D31"/>
    <mergeCell ref="E31:F31"/>
    <mergeCell ref="G31:H31"/>
    <mergeCell ref="I31:J31"/>
    <mergeCell ref="K31:L31"/>
  </mergeCells>
  <printOptions/>
  <pageMargins left="0.15748031496062992" right="0.15748031496062992" top="0.35" bottom="0.16" header="0.31496062992125984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PageLayoutView="0" workbookViewId="0" topLeftCell="A151">
      <selection activeCell="B154" sqref="B154"/>
    </sheetView>
  </sheetViews>
  <sheetFormatPr defaultColWidth="9.140625" defaultRowHeight="23.25" customHeight="1"/>
  <cols>
    <col min="1" max="1" width="2.00390625" style="8" customWidth="1"/>
    <col min="2" max="2" width="38.28125" style="8" customWidth="1"/>
    <col min="3" max="3" width="8.7109375" style="35" customWidth="1"/>
    <col min="4" max="4" width="14.7109375" style="36" customWidth="1"/>
    <col min="5" max="5" width="8.7109375" style="36" customWidth="1"/>
    <col min="6" max="6" width="14.7109375" style="36" customWidth="1"/>
    <col min="7" max="7" width="8.7109375" style="35" customWidth="1"/>
    <col min="8" max="8" width="14.7109375" style="36" customWidth="1"/>
    <col min="9" max="9" width="8.7109375" style="35" customWidth="1"/>
    <col min="10" max="10" width="14.7109375" style="36" customWidth="1"/>
    <col min="11" max="11" width="9.421875" style="35" customWidth="1"/>
    <col min="12" max="12" width="14.7109375" style="36" customWidth="1"/>
    <col min="13" max="13" width="3.7109375" style="8" customWidth="1"/>
    <col min="14" max="15" width="9.140625" style="8" customWidth="1"/>
    <col min="16" max="16" width="15.8515625" style="8" customWidth="1"/>
    <col min="17" max="16384" width="9.140625" style="8" customWidth="1"/>
  </cols>
  <sheetData>
    <row r="1" spans="1:12" s="1" customFormat="1" ht="23.25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1" customFormat="1" ht="23.25" customHeight="1">
      <c r="A2" s="41" t="s">
        <v>42</v>
      </c>
      <c r="B2" s="42"/>
      <c r="C2" s="51"/>
      <c r="D2" s="51"/>
      <c r="E2" s="51"/>
      <c r="F2" s="51"/>
      <c r="G2" s="51"/>
      <c r="H2" s="51"/>
      <c r="I2" s="51"/>
      <c r="J2" s="51"/>
      <c r="K2" s="39" t="s">
        <v>24</v>
      </c>
      <c r="L2" s="51"/>
    </row>
    <row r="3" spans="1:12" s="1" customFormat="1" ht="23.25" customHeight="1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3:12" s="1" customFormat="1" ht="10.5" customHeight="1">
      <c r="C4" s="2"/>
      <c r="D4" s="3"/>
      <c r="E4" s="3"/>
      <c r="F4" s="3"/>
      <c r="G4" s="2"/>
      <c r="H4" s="3"/>
      <c r="I4" s="2"/>
      <c r="J4" s="3"/>
      <c r="K4" s="2"/>
      <c r="L4" s="39"/>
    </row>
    <row r="5" spans="1:16" s="4" customFormat="1" ht="23.25" customHeight="1">
      <c r="A5" s="63" t="s">
        <v>0</v>
      </c>
      <c r="B5" s="64"/>
      <c r="C5" s="67" t="s">
        <v>2</v>
      </c>
      <c r="D5" s="68"/>
      <c r="E5" s="67" t="s">
        <v>3</v>
      </c>
      <c r="F5" s="68"/>
      <c r="G5" s="67" t="s">
        <v>4</v>
      </c>
      <c r="H5" s="68"/>
      <c r="I5" s="67" t="s">
        <v>5</v>
      </c>
      <c r="J5" s="68"/>
      <c r="K5" s="69" t="s">
        <v>6</v>
      </c>
      <c r="L5" s="70"/>
      <c r="P5" s="75">
        <v>54600</v>
      </c>
    </row>
    <row r="6" spans="1:16" ht="23.25" customHeight="1">
      <c r="A6" s="65"/>
      <c r="B6" s="66"/>
      <c r="C6" s="5" t="s">
        <v>7</v>
      </c>
      <c r="D6" s="6" t="s">
        <v>8</v>
      </c>
      <c r="E6" s="5" t="s">
        <v>7</v>
      </c>
      <c r="F6" s="6" t="s">
        <v>8</v>
      </c>
      <c r="G6" s="5" t="s">
        <v>7</v>
      </c>
      <c r="H6" s="6" t="s">
        <v>8</v>
      </c>
      <c r="I6" s="5" t="s">
        <v>7</v>
      </c>
      <c r="J6" s="6" t="s">
        <v>8</v>
      </c>
      <c r="K6" s="7" t="s">
        <v>7</v>
      </c>
      <c r="L6" s="6" t="s">
        <v>8</v>
      </c>
      <c r="P6" s="76">
        <v>90500</v>
      </c>
    </row>
    <row r="7" spans="1:16" s="4" customFormat="1" ht="24" customHeight="1">
      <c r="A7" s="73" t="s">
        <v>43</v>
      </c>
      <c r="B7" s="74"/>
      <c r="C7" s="18"/>
      <c r="D7" s="32"/>
      <c r="E7" s="32"/>
      <c r="F7" s="32"/>
      <c r="G7" s="18"/>
      <c r="H7" s="32"/>
      <c r="I7" s="18"/>
      <c r="J7" s="32"/>
      <c r="K7" s="31"/>
      <c r="L7" s="32"/>
      <c r="P7" s="75">
        <v>66000</v>
      </c>
    </row>
    <row r="8" spans="1:16" s="4" customFormat="1" ht="23.25" customHeight="1">
      <c r="A8" s="15"/>
      <c r="B8" s="25" t="s">
        <v>44</v>
      </c>
      <c r="C8" s="13">
        <v>0</v>
      </c>
      <c r="D8" s="14">
        <v>0</v>
      </c>
      <c r="E8" s="13">
        <v>1</v>
      </c>
      <c r="F8" s="14">
        <v>50000</v>
      </c>
      <c r="G8" s="13">
        <v>1</v>
      </c>
      <c r="H8" s="14">
        <v>50000</v>
      </c>
      <c r="I8" s="13">
        <v>1</v>
      </c>
      <c r="J8" s="14">
        <v>50000</v>
      </c>
      <c r="K8" s="13">
        <f>SUM(C8+E8+G8+I8)</f>
        <v>3</v>
      </c>
      <c r="L8" s="14">
        <f>SUM(D8+F8+H8+J8)</f>
        <v>150000</v>
      </c>
      <c r="P8" s="75">
        <v>579200</v>
      </c>
    </row>
    <row r="9" spans="1:16" s="4" customFormat="1" ht="23.25" customHeight="1">
      <c r="A9" s="15"/>
      <c r="B9" s="26" t="s">
        <v>9</v>
      </c>
      <c r="C9" s="17">
        <f>SUM(C8:C8)</f>
        <v>0</v>
      </c>
      <c r="D9" s="6">
        <f>SUM(D8:D8)</f>
        <v>0</v>
      </c>
      <c r="E9" s="17">
        <f aca="true" t="shared" si="0" ref="E9:J9">SUM(E8:E8)</f>
        <v>1</v>
      </c>
      <c r="F9" s="6">
        <f t="shared" si="0"/>
        <v>50000</v>
      </c>
      <c r="G9" s="17">
        <f t="shared" si="0"/>
        <v>1</v>
      </c>
      <c r="H9" s="6">
        <f t="shared" si="0"/>
        <v>50000</v>
      </c>
      <c r="I9" s="17">
        <f t="shared" si="0"/>
        <v>1</v>
      </c>
      <c r="J9" s="6">
        <f t="shared" si="0"/>
        <v>50000</v>
      </c>
      <c r="K9" s="17">
        <f>SUM(K8:K8)</f>
        <v>3</v>
      </c>
      <c r="L9" s="6">
        <f>SUM(L8:L8)</f>
        <v>150000</v>
      </c>
      <c r="P9" s="75">
        <v>216800</v>
      </c>
    </row>
    <row r="10" spans="1:16" s="20" customFormat="1" ht="24" customHeight="1">
      <c r="A10" s="73" t="s">
        <v>45</v>
      </c>
      <c r="B10" s="74"/>
      <c r="C10" s="18"/>
      <c r="D10" s="19"/>
      <c r="E10" s="19"/>
      <c r="F10" s="19"/>
      <c r="G10" s="18"/>
      <c r="H10" s="19"/>
      <c r="I10" s="18"/>
      <c r="J10" s="19"/>
      <c r="K10" s="18"/>
      <c r="L10" s="19"/>
      <c r="P10" s="77">
        <v>174800</v>
      </c>
    </row>
    <row r="11" spans="1:16" s="20" customFormat="1" ht="23.25" customHeight="1">
      <c r="A11" s="21"/>
      <c r="B11" s="22" t="s">
        <v>46</v>
      </c>
      <c r="C11" s="23">
        <v>1</v>
      </c>
      <c r="D11" s="24">
        <v>30000</v>
      </c>
      <c r="E11" s="24">
        <v>2</v>
      </c>
      <c r="F11" s="24">
        <v>250000</v>
      </c>
      <c r="G11" s="23">
        <v>2</v>
      </c>
      <c r="H11" s="24">
        <v>250000</v>
      </c>
      <c r="I11" s="23">
        <v>2</v>
      </c>
      <c r="J11" s="24">
        <v>250000</v>
      </c>
      <c r="K11" s="23">
        <f>SUM(C11+E11+G11+I11)</f>
        <v>7</v>
      </c>
      <c r="L11" s="14">
        <f>SUM(D11+F11+H11+J11)</f>
        <v>780000</v>
      </c>
      <c r="P11" s="77">
        <v>578000</v>
      </c>
    </row>
    <row r="12" spans="1:17" s="4" customFormat="1" ht="23.25" customHeight="1">
      <c r="A12" s="15"/>
      <c r="B12" s="26" t="s">
        <v>9</v>
      </c>
      <c r="C12" s="17">
        <f aca="true" t="shared" si="1" ref="C12:L12">SUM(C11:C11)</f>
        <v>1</v>
      </c>
      <c r="D12" s="6">
        <f t="shared" si="1"/>
        <v>30000</v>
      </c>
      <c r="E12" s="6">
        <f t="shared" si="1"/>
        <v>2</v>
      </c>
      <c r="F12" s="6">
        <f t="shared" si="1"/>
        <v>250000</v>
      </c>
      <c r="G12" s="17">
        <v>2</v>
      </c>
      <c r="H12" s="6">
        <f t="shared" si="1"/>
        <v>250000</v>
      </c>
      <c r="I12" s="17">
        <f t="shared" si="1"/>
        <v>2</v>
      </c>
      <c r="J12" s="6">
        <f t="shared" si="1"/>
        <v>250000</v>
      </c>
      <c r="K12" s="17">
        <f t="shared" si="1"/>
        <v>7</v>
      </c>
      <c r="L12" s="6">
        <f t="shared" si="1"/>
        <v>780000</v>
      </c>
      <c r="P12" s="75">
        <v>70000</v>
      </c>
      <c r="Q12" s="4" t="s">
        <v>40</v>
      </c>
    </row>
    <row r="13" spans="1:16" s="4" customFormat="1" ht="24" customHeight="1">
      <c r="A13" s="71" t="s">
        <v>47</v>
      </c>
      <c r="B13" s="72"/>
      <c r="C13" s="27"/>
      <c r="D13" s="28"/>
      <c r="E13" s="28"/>
      <c r="F13" s="28"/>
      <c r="G13" s="27"/>
      <c r="H13" s="28"/>
      <c r="I13" s="27"/>
      <c r="J13" s="28"/>
      <c r="K13" s="29"/>
      <c r="L13" s="30"/>
      <c r="P13" s="75">
        <v>500000</v>
      </c>
    </row>
    <row r="14" spans="1:16" s="4" customFormat="1" ht="23.25" customHeight="1">
      <c r="A14" s="15"/>
      <c r="B14" s="25" t="s">
        <v>48</v>
      </c>
      <c r="C14" s="13">
        <v>1</v>
      </c>
      <c r="D14" s="14">
        <v>50000</v>
      </c>
      <c r="E14" s="14">
        <v>14</v>
      </c>
      <c r="F14" s="14">
        <v>2919900</v>
      </c>
      <c r="G14" s="13">
        <v>2</v>
      </c>
      <c r="H14" s="14">
        <v>212800</v>
      </c>
      <c r="I14" s="13">
        <v>1</v>
      </c>
      <c r="J14" s="14">
        <v>50000</v>
      </c>
      <c r="K14" s="13">
        <f>SUM(C14+E14+G14+I14)</f>
        <v>18</v>
      </c>
      <c r="L14" s="14">
        <f>SUM(D14+F14+H14+J14)</f>
        <v>3232700</v>
      </c>
      <c r="P14" s="75">
        <v>300000</v>
      </c>
    </row>
    <row r="15" spans="1:16" s="4" customFormat="1" ht="23.25" customHeight="1">
      <c r="A15" s="15"/>
      <c r="B15" s="26" t="s">
        <v>9</v>
      </c>
      <c r="C15" s="17">
        <f aca="true" t="shared" si="2" ref="C15:L15">SUM(C14:C14)</f>
        <v>1</v>
      </c>
      <c r="D15" s="6">
        <f t="shared" si="2"/>
        <v>50000</v>
      </c>
      <c r="E15" s="6">
        <f t="shared" si="2"/>
        <v>14</v>
      </c>
      <c r="F15" s="6">
        <f t="shared" si="2"/>
        <v>2919900</v>
      </c>
      <c r="G15" s="17">
        <f t="shared" si="2"/>
        <v>2</v>
      </c>
      <c r="H15" s="6">
        <f t="shared" si="2"/>
        <v>212800</v>
      </c>
      <c r="I15" s="17">
        <f t="shared" si="2"/>
        <v>1</v>
      </c>
      <c r="J15" s="6">
        <f t="shared" si="2"/>
        <v>50000</v>
      </c>
      <c r="K15" s="17">
        <f t="shared" si="2"/>
        <v>18</v>
      </c>
      <c r="L15" s="6">
        <f t="shared" si="2"/>
        <v>3232700</v>
      </c>
      <c r="P15" s="75">
        <v>200000</v>
      </c>
    </row>
    <row r="16" spans="1:16" s="4" customFormat="1" ht="24" customHeight="1">
      <c r="A16" s="73" t="s">
        <v>49</v>
      </c>
      <c r="B16" s="74"/>
      <c r="C16" s="18"/>
      <c r="D16" s="19"/>
      <c r="E16" s="19"/>
      <c r="F16" s="19"/>
      <c r="G16" s="18"/>
      <c r="H16" s="19"/>
      <c r="I16" s="18"/>
      <c r="J16" s="19"/>
      <c r="K16" s="31"/>
      <c r="L16" s="19"/>
      <c r="P16" s="75">
        <v>40000</v>
      </c>
    </row>
    <row r="17" spans="1:16" s="4" customFormat="1" ht="23.25" customHeight="1">
      <c r="A17" s="15"/>
      <c r="B17" s="25" t="s">
        <v>50</v>
      </c>
      <c r="C17" s="13">
        <v>1</v>
      </c>
      <c r="D17" s="14">
        <v>50000</v>
      </c>
      <c r="E17" s="14">
        <v>2</v>
      </c>
      <c r="F17" s="14">
        <v>500000</v>
      </c>
      <c r="G17" s="13">
        <v>1</v>
      </c>
      <c r="H17" s="14">
        <v>50000</v>
      </c>
      <c r="I17" s="13">
        <v>1</v>
      </c>
      <c r="J17" s="14">
        <v>50000</v>
      </c>
      <c r="K17" s="13">
        <f>SUM(C17+E17+G17+I17)</f>
        <v>5</v>
      </c>
      <c r="L17" s="14">
        <f>SUM(D17+F17+H17+J17)</f>
        <v>650000</v>
      </c>
      <c r="P17" s="75">
        <v>50000</v>
      </c>
    </row>
    <row r="18" spans="1:16" s="4" customFormat="1" ht="23.25" customHeight="1">
      <c r="A18" s="15"/>
      <c r="B18" s="26" t="s">
        <v>9</v>
      </c>
      <c r="C18" s="17">
        <f>SUM(C17:C17)</f>
        <v>1</v>
      </c>
      <c r="D18" s="6">
        <f>SUM(D17:D17)</f>
        <v>50000</v>
      </c>
      <c r="E18" s="6">
        <f>SUM(E17:E17)</f>
        <v>2</v>
      </c>
      <c r="F18" s="6">
        <f>SUM(F17:F17)</f>
        <v>500000</v>
      </c>
      <c r="G18" s="17">
        <f>SUM(G17:G17)</f>
        <v>1</v>
      </c>
      <c r="H18" s="6">
        <f>SUM(H17:H17)</f>
        <v>50000</v>
      </c>
      <c r="I18" s="17">
        <f>SUM(I17:I17)</f>
        <v>1</v>
      </c>
      <c r="J18" s="6">
        <f>SUM(J17:J17)</f>
        <v>50000</v>
      </c>
      <c r="K18" s="17">
        <f>SUM(K17:K17)</f>
        <v>5</v>
      </c>
      <c r="L18" s="6">
        <f>SUM(L17:L17)</f>
        <v>650000</v>
      </c>
      <c r="P18" s="4">
        <v>162800</v>
      </c>
    </row>
    <row r="19" spans="1:16" s="4" customFormat="1" ht="24" customHeight="1">
      <c r="A19" s="73" t="s">
        <v>51</v>
      </c>
      <c r="B19" s="74"/>
      <c r="C19" s="18"/>
      <c r="D19" s="32"/>
      <c r="E19" s="32"/>
      <c r="F19" s="32"/>
      <c r="G19" s="18"/>
      <c r="H19" s="32"/>
      <c r="I19" s="18"/>
      <c r="J19" s="32"/>
      <c r="K19" s="31"/>
      <c r="L19" s="32"/>
      <c r="P19" s="4">
        <v>50000</v>
      </c>
    </row>
    <row r="20" spans="1:12" s="4" customFormat="1" ht="24" customHeight="1">
      <c r="A20" s="55"/>
      <c r="B20" s="38" t="s">
        <v>52</v>
      </c>
      <c r="C20" s="18"/>
      <c r="D20" s="32"/>
      <c r="E20" s="32"/>
      <c r="F20" s="32"/>
      <c r="G20" s="18"/>
      <c r="H20" s="32"/>
      <c r="I20" s="18"/>
      <c r="J20" s="32"/>
      <c r="K20" s="31"/>
      <c r="L20" s="32"/>
    </row>
    <row r="21" spans="1:16" s="4" customFormat="1" ht="23.25" customHeight="1">
      <c r="A21" s="15"/>
      <c r="B21" s="25" t="s">
        <v>53</v>
      </c>
      <c r="C21" s="13">
        <v>0</v>
      </c>
      <c r="D21" s="14">
        <v>0</v>
      </c>
      <c r="E21" s="14">
        <v>1</v>
      </c>
      <c r="F21" s="14">
        <v>150000</v>
      </c>
      <c r="G21" s="13">
        <v>0</v>
      </c>
      <c r="H21" s="14">
        <v>0</v>
      </c>
      <c r="I21" s="13">
        <v>0</v>
      </c>
      <c r="J21" s="14">
        <v>0</v>
      </c>
      <c r="K21" s="13">
        <f>SUM(C21+E21+G21+I21)</f>
        <v>1</v>
      </c>
      <c r="L21" s="14">
        <f>SUM(D21+F21+H21+J21)</f>
        <v>150000</v>
      </c>
      <c r="P21" s="4">
        <f>SUM(P18:P19)</f>
        <v>212800</v>
      </c>
    </row>
    <row r="22" spans="1:12" s="4" customFormat="1" ht="23.25" customHeight="1">
      <c r="A22" s="15"/>
      <c r="B22" s="26" t="s">
        <v>9</v>
      </c>
      <c r="C22" s="17">
        <f aca="true" t="shared" si="3" ref="C22:L22">SUM(C21:C21)</f>
        <v>0</v>
      </c>
      <c r="D22" s="6">
        <f t="shared" si="3"/>
        <v>0</v>
      </c>
      <c r="E22" s="6">
        <f t="shared" si="3"/>
        <v>1</v>
      </c>
      <c r="F22" s="6">
        <f t="shared" si="3"/>
        <v>150000</v>
      </c>
      <c r="G22" s="17">
        <f t="shared" si="3"/>
        <v>0</v>
      </c>
      <c r="H22" s="6">
        <f t="shared" si="3"/>
        <v>0</v>
      </c>
      <c r="I22" s="17">
        <f t="shared" si="3"/>
        <v>0</v>
      </c>
      <c r="J22" s="6">
        <f t="shared" si="3"/>
        <v>0</v>
      </c>
      <c r="K22" s="17">
        <f t="shared" si="3"/>
        <v>1</v>
      </c>
      <c r="L22" s="6">
        <f t="shared" si="3"/>
        <v>150000</v>
      </c>
    </row>
    <row r="25" spans="1:12" s="1" customFormat="1" ht="23.25" customHeight="1">
      <c r="A25" s="62" t="s">
        <v>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s="1" customFormat="1" ht="23.25" customHeight="1">
      <c r="A26" s="41" t="s">
        <v>25</v>
      </c>
      <c r="B26" s="42"/>
      <c r="C26" s="51"/>
      <c r="D26" s="51"/>
      <c r="E26" s="51"/>
      <c r="F26" s="51"/>
      <c r="G26" s="51"/>
      <c r="H26" s="51"/>
      <c r="I26" s="51"/>
      <c r="J26" s="51"/>
      <c r="K26" s="39" t="s">
        <v>24</v>
      </c>
      <c r="L26" s="51"/>
    </row>
    <row r="27" spans="1:12" s="1" customFormat="1" ht="23.25" customHeight="1">
      <c r="A27" s="62" t="s">
        <v>13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3:12" s="1" customFormat="1" ht="23.25" customHeight="1">
      <c r="C28" s="2"/>
      <c r="D28" s="3"/>
      <c r="E28" s="3"/>
      <c r="F28" s="3"/>
      <c r="G28" s="2"/>
      <c r="H28" s="3"/>
      <c r="I28" s="2"/>
      <c r="J28" s="3"/>
      <c r="K28" s="2"/>
      <c r="L28" s="39"/>
    </row>
    <row r="29" spans="1:12" s="4" customFormat="1" ht="23.25" customHeight="1">
      <c r="A29" s="63" t="s">
        <v>0</v>
      </c>
      <c r="B29" s="64"/>
      <c r="C29" s="67" t="s">
        <v>2</v>
      </c>
      <c r="D29" s="68"/>
      <c r="E29" s="67" t="s">
        <v>3</v>
      </c>
      <c r="F29" s="68"/>
      <c r="G29" s="67" t="s">
        <v>4</v>
      </c>
      <c r="H29" s="68"/>
      <c r="I29" s="67" t="s">
        <v>5</v>
      </c>
      <c r="J29" s="68"/>
      <c r="K29" s="69" t="s">
        <v>6</v>
      </c>
      <c r="L29" s="70"/>
    </row>
    <row r="30" spans="1:12" ht="23.25" customHeight="1">
      <c r="A30" s="65"/>
      <c r="B30" s="66"/>
      <c r="C30" s="5" t="s">
        <v>7</v>
      </c>
      <c r="D30" s="6" t="s">
        <v>8</v>
      </c>
      <c r="E30" s="5" t="s">
        <v>7</v>
      </c>
      <c r="F30" s="6" t="s">
        <v>8</v>
      </c>
      <c r="G30" s="5" t="s">
        <v>7</v>
      </c>
      <c r="H30" s="6" t="s">
        <v>8</v>
      </c>
      <c r="I30" s="5" t="s">
        <v>7</v>
      </c>
      <c r="J30" s="6" t="s">
        <v>8</v>
      </c>
      <c r="K30" s="7" t="s">
        <v>7</v>
      </c>
      <c r="L30" s="6" t="s">
        <v>8</v>
      </c>
    </row>
    <row r="31" spans="1:12" s="4" customFormat="1" ht="23.25" customHeight="1">
      <c r="A31" s="71" t="s">
        <v>26</v>
      </c>
      <c r="B31" s="72"/>
      <c r="C31" s="27"/>
      <c r="D31" s="30"/>
      <c r="E31" s="30"/>
      <c r="F31" s="30"/>
      <c r="G31" s="27"/>
      <c r="H31" s="30"/>
      <c r="I31" s="27"/>
      <c r="J31" s="30"/>
      <c r="K31" s="29"/>
      <c r="L31" s="30"/>
    </row>
    <row r="32" spans="1:12" s="4" customFormat="1" ht="23.25" customHeight="1">
      <c r="A32" s="15"/>
      <c r="B32" s="25" t="s">
        <v>27</v>
      </c>
      <c r="C32" s="13">
        <v>19</v>
      </c>
      <c r="D32" s="14">
        <v>8729000</v>
      </c>
      <c r="E32" s="14">
        <v>9</v>
      </c>
      <c r="F32" s="14">
        <v>7523600</v>
      </c>
      <c r="G32" s="13">
        <v>6</v>
      </c>
      <c r="H32" s="14">
        <v>4940000</v>
      </c>
      <c r="I32" s="13">
        <v>5</v>
      </c>
      <c r="J32" s="14">
        <v>8380700</v>
      </c>
      <c r="K32" s="13">
        <f>SUM(C32+E32+G32+I32)</f>
        <v>39</v>
      </c>
      <c r="L32" s="14">
        <f>SUM(D32+F32+H32+J32)</f>
        <v>29573300</v>
      </c>
    </row>
    <row r="33" spans="1:12" s="4" customFormat="1" ht="23.25" customHeight="1">
      <c r="A33" s="15"/>
      <c r="B33" s="26" t="s">
        <v>9</v>
      </c>
      <c r="C33" s="17">
        <f aca="true" t="shared" si="4" ref="C33:L33">SUM(C32:C32)</f>
        <v>19</v>
      </c>
      <c r="D33" s="6">
        <f t="shared" si="4"/>
        <v>8729000</v>
      </c>
      <c r="E33" s="6">
        <f t="shared" si="4"/>
        <v>9</v>
      </c>
      <c r="F33" s="6">
        <f t="shared" si="4"/>
        <v>7523600</v>
      </c>
      <c r="G33" s="17">
        <f t="shared" si="4"/>
        <v>6</v>
      </c>
      <c r="H33" s="6">
        <f t="shared" si="4"/>
        <v>4940000</v>
      </c>
      <c r="I33" s="17">
        <f t="shared" si="4"/>
        <v>5</v>
      </c>
      <c r="J33" s="6">
        <f t="shared" si="4"/>
        <v>8380700</v>
      </c>
      <c r="K33" s="17">
        <f t="shared" si="4"/>
        <v>39</v>
      </c>
      <c r="L33" s="6">
        <f t="shared" si="4"/>
        <v>29573300</v>
      </c>
    </row>
    <row r="34" spans="1:12" s="4" customFormat="1" ht="23.25" customHeight="1">
      <c r="A34" s="58" t="s">
        <v>28</v>
      </c>
      <c r="B34" s="59"/>
      <c r="C34" s="43"/>
      <c r="D34" s="44"/>
      <c r="E34" s="44"/>
      <c r="F34" s="44"/>
      <c r="G34" s="43"/>
      <c r="H34" s="44"/>
      <c r="I34" s="43"/>
      <c r="J34" s="44"/>
      <c r="K34" s="45"/>
      <c r="L34" s="44"/>
    </row>
    <row r="35" spans="1:12" s="4" customFormat="1" ht="23.25" customHeight="1">
      <c r="A35" s="52"/>
      <c r="B35" s="38" t="s">
        <v>29</v>
      </c>
      <c r="C35" s="18"/>
      <c r="D35" s="32"/>
      <c r="E35" s="32"/>
      <c r="F35" s="32"/>
      <c r="G35" s="18"/>
      <c r="H35" s="32"/>
      <c r="I35" s="18"/>
      <c r="J35" s="32"/>
      <c r="K35" s="31"/>
      <c r="L35" s="32"/>
    </row>
    <row r="36" spans="1:12" s="4" customFormat="1" ht="23.25" customHeight="1">
      <c r="A36" s="15"/>
      <c r="B36" s="25" t="s">
        <v>30</v>
      </c>
      <c r="C36" s="13">
        <v>9</v>
      </c>
      <c r="D36" s="14">
        <v>380000</v>
      </c>
      <c r="E36" s="14">
        <v>9</v>
      </c>
      <c r="F36" s="14">
        <v>380000</v>
      </c>
      <c r="G36" s="13">
        <v>9</v>
      </c>
      <c r="H36" s="14">
        <v>380000</v>
      </c>
      <c r="I36" s="13">
        <v>9</v>
      </c>
      <c r="J36" s="14">
        <v>380000</v>
      </c>
      <c r="K36" s="13">
        <f>SUM(C36+E36+G36+I36)</f>
        <v>36</v>
      </c>
      <c r="L36" s="14">
        <f>SUM(D36+F36+H36+J36)</f>
        <v>1520000</v>
      </c>
    </row>
    <row r="37" spans="1:12" s="4" customFormat="1" ht="23.25" customHeight="1">
      <c r="A37" s="15"/>
      <c r="B37" s="26" t="s">
        <v>9</v>
      </c>
      <c r="C37" s="17">
        <f aca="true" t="shared" si="5" ref="C37:L37">SUM(C36)</f>
        <v>9</v>
      </c>
      <c r="D37" s="6">
        <f t="shared" si="5"/>
        <v>380000</v>
      </c>
      <c r="E37" s="6">
        <f t="shared" si="5"/>
        <v>9</v>
      </c>
      <c r="F37" s="6">
        <f t="shared" si="5"/>
        <v>380000</v>
      </c>
      <c r="G37" s="17">
        <f t="shared" si="5"/>
        <v>9</v>
      </c>
      <c r="H37" s="6">
        <f t="shared" si="5"/>
        <v>380000</v>
      </c>
      <c r="I37" s="17">
        <f t="shared" si="5"/>
        <v>9</v>
      </c>
      <c r="J37" s="6">
        <f t="shared" si="5"/>
        <v>380000</v>
      </c>
      <c r="K37" s="17">
        <f t="shared" si="5"/>
        <v>36</v>
      </c>
      <c r="L37" s="6">
        <f t="shared" si="5"/>
        <v>1520000</v>
      </c>
    </row>
    <row r="38" spans="1:12" s="4" customFormat="1" ht="23.25" customHeight="1">
      <c r="A38" s="71" t="s">
        <v>31</v>
      </c>
      <c r="B38" s="72"/>
      <c r="C38" s="27"/>
      <c r="D38" s="30"/>
      <c r="E38" s="30"/>
      <c r="F38" s="30"/>
      <c r="G38" s="27"/>
      <c r="H38" s="30"/>
      <c r="I38" s="27"/>
      <c r="J38" s="30"/>
      <c r="K38" s="29"/>
      <c r="L38" s="30"/>
    </row>
    <row r="39" spans="1:12" s="4" customFormat="1" ht="23.25" customHeight="1">
      <c r="A39" s="15"/>
      <c r="B39" s="25" t="s">
        <v>34</v>
      </c>
      <c r="C39" s="13">
        <v>11</v>
      </c>
      <c r="D39" s="14">
        <v>621000</v>
      </c>
      <c r="E39" s="14">
        <v>10</v>
      </c>
      <c r="F39" s="14">
        <v>521000</v>
      </c>
      <c r="G39" s="13">
        <v>10</v>
      </c>
      <c r="H39" s="14">
        <v>521000</v>
      </c>
      <c r="I39" s="13">
        <v>10</v>
      </c>
      <c r="J39" s="14">
        <v>521000</v>
      </c>
      <c r="K39" s="13">
        <f>SUM(C39+E39+G39+I39)</f>
        <v>41</v>
      </c>
      <c r="L39" s="14">
        <f>SUM(D39+F39+H39+J39)</f>
        <v>2184000</v>
      </c>
    </row>
    <row r="40" spans="1:12" s="4" customFormat="1" ht="23.25" customHeight="1">
      <c r="A40" s="15"/>
      <c r="B40" s="26" t="s">
        <v>9</v>
      </c>
      <c r="C40" s="17">
        <f aca="true" t="shared" si="6" ref="C40:L40">SUM(C39)</f>
        <v>11</v>
      </c>
      <c r="D40" s="6">
        <f t="shared" si="6"/>
        <v>621000</v>
      </c>
      <c r="E40" s="6">
        <f t="shared" si="6"/>
        <v>10</v>
      </c>
      <c r="F40" s="6">
        <f t="shared" si="6"/>
        <v>521000</v>
      </c>
      <c r="G40" s="17">
        <f t="shared" si="6"/>
        <v>10</v>
      </c>
      <c r="H40" s="6">
        <f t="shared" si="6"/>
        <v>521000</v>
      </c>
      <c r="I40" s="17">
        <f t="shared" si="6"/>
        <v>10</v>
      </c>
      <c r="J40" s="6">
        <f t="shared" si="6"/>
        <v>521000</v>
      </c>
      <c r="K40" s="17">
        <f t="shared" si="6"/>
        <v>41</v>
      </c>
      <c r="L40" s="6">
        <f t="shared" si="6"/>
        <v>2184000</v>
      </c>
    </row>
    <row r="41" spans="1:12" s="4" customFormat="1" ht="23.25" customHeight="1">
      <c r="A41" s="58" t="s">
        <v>32</v>
      </c>
      <c r="B41" s="59"/>
      <c r="C41" s="43"/>
      <c r="D41" s="44"/>
      <c r="E41" s="44"/>
      <c r="F41" s="44"/>
      <c r="G41" s="43"/>
      <c r="H41" s="44"/>
      <c r="I41" s="43"/>
      <c r="J41" s="44"/>
      <c r="K41" s="45"/>
      <c r="L41" s="44"/>
    </row>
    <row r="42" spans="1:12" s="4" customFormat="1" ht="23.25" customHeight="1">
      <c r="A42" s="52"/>
      <c r="B42" s="38" t="s">
        <v>33</v>
      </c>
      <c r="C42" s="18"/>
      <c r="D42" s="32"/>
      <c r="E42" s="32"/>
      <c r="F42" s="32"/>
      <c r="G42" s="18"/>
      <c r="H42" s="32"/>
      <c r="I42" s="18"/>
      <c r="J42" s="32"/>
      <c r="K42" s="31"/>
      <c r="L42" s="32"/>
    </row>
    <row r="43" spans="1:12" s="4" customFormat="1" ht="23.25" customHeight="1">
      <c r="A43" s="15"/>
      <c r="B43" s="25" t="s">
        <v>35</v>
      </c>
      <c r="C43" s="13">
        <v>5</v>
      </c>
      <c r="D43" s="14">
        <v>260000</v>
      </c>
      <c r="E43" s="14">
        <v>5</v>
      </c>
      <c r="F43" s="14">
        <v>260000</v>
      </c>
      <c r="G43" s="13">
        <v>5</v>
      </c>
      <c r="H43" s="14">
        <v>260000</v>
      </c>
      <c r="I43" s="13">
        <v>5</v>
      </c>
      <c r="J43" s="14">
        <v>260000</v>
      </c>
      <c r="K43" s="13">
        <f>SUM(C43+E43+G43+I43)</f>
        <v>20</v>
      </c>
      <c r="L43" s="14">
        <f>SUM(D43+F43+H43+J43)</f>
        <v>1040000</v>
      </c>
    </row>
    <row r="44" spans="1:12" s="4" customFormat="1" ht="23.25" customHeight="1">
      <c r="A44" s="15"/>
      <c r="B44" s="26" t="s">
        <v>9</v>
      </c>
      <c r="C44" s="17">
        <f aca="true" t="shared" si="7" ref="C44:L44">SUM(C43)</f>
        <v>5</v>
      </c>
      <c r="D44" s="6">
        <f t="shared" si="7"/>
        <v>260000</v>
      </c>
      <c r="E44" s="6">
        <f t="shared" si="7"/>
        <v>5</v>
      </c>
      <c r="F44" s="6">
        <f t="shared" si="7"/>
        <v>260000</v>
      </c>
      <c r="G44" s="17">
        <f t="shared" si="7"/>
        <v>5</v>
      </c>
      <c r="H44" s="6">
        <f t="shared" si="7"/>
        <v>260000</v>
      </c>
      <c r="I44" s="17">
        <f t="shared" si="7"/>
        <v>5</v>
      </c>
      <c r="J44" s="6">
        <f t="shared" si="7"/>
        <v>260000</v>
      </c>
      <c r="K44" s="17">
        <f t="shared" si="7"/>
        <v>20</v>
      </c>
      <c r="L44" s="6">
        <f t="shared" si="7"/>
        <v>1040000</v>
      </c>
    </row>
    <row r="49" spans="1:12" s="1" customFormat="1" ht="23.25" customHeight="1">
      <c r="A49" s="62" t="s">
        <v>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s="1" customFormat="1" ht="23.25" customHeight="1">
      <c r="A50" s="41" t="s">
        <v>25</v>
      </c>
      <c r="B50" s="42"/>
      <c r="C50" s="51"/>
      <c r="D50" s="51"/>
      <c r="E50" s="51"/>
      <c r="F50" s="51"/>
      <c r="G50" s="51"/>
      <c r="H50" s="51"/>
      <c r="I50" s="51"/>
      <c r="J50" s="51"/>
      <c r="K50" s="39" t="s">
        <v>24</v>
      </c>
      <c r="L50" s="51"/>
    </row>
    <row r="51" spans="1:12" s="1" customFormat="1" ht="23.25" customHeight="1">
      <c r="A51" s="62" t="s">
        <v>13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3:12" s="1" customFormat="1" ht="10.5" customHeight="1">
      <c r="C52" s="2"/>
      <c r="D52" s="3"/>
      <c r="E52" s="3"/>
      <c r="F52" s="3"/>
      <c r="G52" s="2"/>
      <c r="H52" s="3"/>
      <c r="I52" s="2"/>
      <c r="J52" s="3"/>
      <c r="K52" s="2"/>
      <c r="L52" s="39"/>
    </row>
    <row r="53" spans="1:18" s="4" customFormat="1" ht="23.25" customHeight="1">
      <c r="A53" s="63" t="s">
        <v>0</v>
      </c>
      <c r="B53" s="64"/>
      <c r="C53" s="67" t="s">
        <v>2</v>
      </c>
      <c r="D53" s="68"/>
      <c r="E53" s="67" t="s">
        <v>3</v>
      </c>
      <c r="F53" s="68"/>
      <c r="G53" s="67" t="s">
        <v>4</v>
      </c>
      <c r="H53" s="68"/>
      <c r="I53" s="67" t="s">
        <v>5</v>
      </c>
      <c r="J53" s="68"/>
      <c r="K53" s="69" t="s">
        <v>6</v>
      </c>
      <c r="L53" s="70"/>
      <c r="R53" s="4" t="s">
        <v>40</v>
      </c>
    </row>
    <row r="54" spans="1:12" ht="23.25" customHeight="1">
      <c r="A54" s="65"/>
      <c r="B54" s="66"/>
      <c r="C54" s="5" t="s">
        <v>7</v>
      </c>
      <c r="D54" s="6" t="s">
        <v>8</v>
      </c>
      <c r="E54" s="5" t="s">
        <v>7</v>
      </c>
      <c r="F54" s="6" t="s">
        <v>8</v>
      </c>
      <c r="G54" s="5" t="s">
        <v>7</v>
      </c>
      <c r="H54" s="6" t="s">
        <v>8</v>
      </c>
      <c r="I54" s="5" t="s">
        <v>7</v>
      </c>
      <c r="J54" s="6" t="s">
        <v>8</v>
      </c>
      <c r="K54" s="7" t="s">
        <v>7</v>
      </c>
      <c r="L54" s="6" t="s">
        <v>8</v>
      </c>
    </row>
    <row r="55" spans="1:12" s="4" customFormat="1" ht="23.25" customHeight="1">
      <c r="A55" s="58" t="s">
        <v>36</v>
      </c>
      <c r="B55" s="59"/>
      <c r="C55" s="43"/>
      <c r="D55" s="44"/>
      <c r="E55" s="44"/>
      <c r="F55" s="44"/>
      <c r="G55" s="43"/>
      <c r="H55" s="44"/>
      <c r="I55" s="43"/>
      <c r="J55" s="44"/>
      <c r="K55" s="45"/>
      <c r="L55" s="44"/>
    </row>
    <row r="56" spans="1:12" s="4" customFormat="1" ht="23.25" customHeight="1">
      <c r="A56" s="52"/>
      <c r="B56" s="38" t="s">
        <v>37</v>
      </c>
      <c r="C56" s="18"/>
      <c r="D56" s="32"/>
      <c r="E56" s="32"/>
      <c r="F56" s="32"/>
      <c r="G56" s="18"/>
      <c r="H56" s="32"/>
      <c r="I56" s="18"/>
      <c r="J56" s="32"/>
      <c r="K56" s="31"/>
      <c r="L56" s="32"/>
    </row>
    <row r="57" spans="1:12" s="4" customFormat="1" ht="23.25" customHeight="1">
      <c r="A57" s="15"/>
      <c r="B57" s="25" t="s">
        <v>38</v>
      </c>
      <c r="C57" s="13">
        <v>2</v>
      </c>
      <c r="D57" s="14">
        <v>45000</v>
      </c>
      <c r="E57" s="14">
        <v>2</v>
      </c>
      <c r="F57" s="14">
        <v>45000</v>
      </c>
      <c r="G57" s="13">
        <v>2</v>
      </c>
      <c r="H57" s="14">
        <v>45000</v>
      </c>
      <c r="I57" s="13">
        <v>2</v>
      </c>
      <c r="J57" s="14">
        <v>45000</v>
      </c>
      <c r="K57" s="13">
        <f>SUM(C57+E57+G57+I57)</f>
        <v>8</v>
      </c>
      <c r="L57" s="14">
        <f>SUM(D57+F57+H57+J57)</f>
        <v>180000</v>
      </c>
    </row>
    <row r="58" spans="1:12" s="4" customFormat="1" ht="23.25" customHeight="1">
      <c r="A58" s="15"/>
      <c r="B58" s="25" t="s">
        <v>39</v>
      </c>
      <c r="C58" s="13">
        <v>5</v>
      </c>
      <c r="D58" s="14">
        <v>140000</v>
      </c>
      <c r="E58" s="14">
        <v>5</v>
      </c>
      <c r="F58" s="14">
        <v>140000</v>
      </c>
      <c r="G58" s="13">
        <v>5</v>
      </c>
      <c r="H58" s="14">
        <v>140000</v>
      </c>
      <c r="I58" s="13">
        <v>5</v>
      </c>
      <c r="J58" s="14">
        <v>140000</v>
      </c>
      <c r="K58" s="13">
        <f>SUM(C58+E58+G58+I58)</f>
        <v>20</v>
      </c>
      <c r="L58" s="14">
        <f>SUM(D58+F58+H58+J58)</f>
        <v>560000</v>
      </c>
    </row>
    <row r="59" spans="1:12" s="4" customFormat="1" ht="23.25" customHeight="1">
      <c r="A59" s="15"/>
      <c r="B59" s="26" t="s">
        <v>9</v>
      </c>
      <c r="C59" s="17">
        <f aca="true" t="shared" si="8" ref="C59:L59">C57+C58</f>
        <v>7</v>
      </c>
      <c r="D59" s="6">
        <f t="shared" si="8"/>
        <v>185000</v>
      </c>
      <c r="E59" s="6">
        <f t="shared" si="8"/>
        <v>7</v>
      </c>
      <c r="F59" s="6">
        <f t="shared" si="8"/>
        <v>185000</v>
      </c>
      <c r="G59" s="17">
        <f t="shared" si="8"/>
        <v>7</v>
      </c>
      <c r="H59" s="6">
        <f t="shared" si="8"/>
        <v>185000</v>
      </c>
      <c r="I59" s="17">
        <f t="shared" si="8"/>
        <v>7</v>
      </c>
      <c r="J59" s="6">
        <f t="shared" si="8"/>
        <v>185000</v>
      </c>
      <c r="K59" s="17">
        <f t="shared" si="8"/>
        <v>28</v>
      </c>
      <c r="L59" s="6">
        <f t="shared" si="8"/>
        <v>740000</v>
      </c>
    </row>
    <row r="60" spans="1:12" s="20" customFormat="1" ht="23.25" customHeight="1">
      <c r="A60" s="60" t="s">
        <v>12</v>
      </c>
      <c r="B60" s="61"/>
      <c r="C60" s="33">
        <f>C9+C12+C15+C18+C22+C33+C37+C40+C44+C59</f>
        <v>54</v>
      </c>
      <c r="D60" s="34">
        <f>D9+D12+D15+D18+D22+D33+D37+D40+D44+D59</f>
        <v>10305000</v>
      </c>
      <c r="E60" s="34">
        <f>E9+E12+E15+E18+E22+E33+E37+E40+E44+E59</f>
        <v>60</v>
      </c>
      <c r="F60" s="34">
        <f>F9+F12+F15+F18+F22+F33+F37+F40+F44+F59</f>
        <v>12739500</v>
      </c>
      <c r="G60" s="33">
        <f>G9+G12+G15+G18+G22+G33+G37+G40+G44+G59</f>
        <v>43</v>
      </c>
      <c r="H60" s="34">
        <f>H9+H12+H15+H18+H22+H33+H37+H40+H44+H59</f>
        <v>6848800</v>
      </c>
      <c r="I60" s="33">
        <f>I9+I12+I15+I18+I22+I33+I37+I40+I44+I59</f>
        <v>41</v>
      </c>
      <c r="J60" s="34">
        <f>J9+J12+J15+J18+J22+J33+J37+J40+J44+J59</f>
        <v>10126700</v>
      </c>
      <c r="K60" s="33">
        <f>K9+K12+K15+K18+K22+K33+K37+K40+K44+K59</f>
        <v>198</v>
      </c>
      <c r="L60" s="34">
        <f>L9+L12+L15+L18+L22+L33+L37+L40+L44+L59</f>
        <v>40020000</v>
      </c>
    </row>
    <row r="72" spans="1:12" s="1" customFormat="1" ht="23.25" customHeight="1">
      <c r="A72" s="62" t="s">
        <v>1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1:12" s="1" customFormat="1" ht="23.25" customHeight="1">
      <c r="A73" s="41" t="s">
        <v>41</v>
      </c>
      <c r="B73" s="42"/>
      <c r="C73" s="53"/>
      <c r="D73" s="53"/>
      <c r="E73" s="53"/>
      <c r="F73" s="53"/>
      <c r="G73" s="53"/>
      <c r="H73" s="53"/>
      <c r="I73" s="53"/>
      <c r="J73" s="53"/>
      <c r="K73" s="39" t="s">
        <v>24</v>
      </c>
      <c r="L73" s="53"/>
    </row>
    <row r="74" spans="1:12" s="1" customFormat="1" ht="23.25" customHeight="1">
      <c r="A74" s="62" t="s">
        <v>13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3:12" s="1" customFormat="1" ht="23.25" customHeight="1">
      <c r="C75" s="2"/>
      <c r="D75" s="3"/>
      <c r="E75" s="3"/>
      <c r="F75" s="3"/>
      <c r="G75" s="2"/>
      <c r="H75" s="3"/>
      <c r="I75" s="2"/>
      <c r="J75" s="3"/>
      <c r="K75" s="2"/>
      <c r="L75" s="39"/>
    </row>
    <row r="76" spans="1:12" s="4" customFormat="1" ht="23.25" customHeight="1">
      <c r="A76" s="63" t="s">
        <v>0</v>
      </c>
      <c r="B76" s="64"/>
      <c r="C76" s="67" t="s">
        <v>2</v>
      </c>
      <c r="D76" s="68"/>
      <c r="E76" s="67" t="s">
        <v>3</v>
      </c>
      <c r="F76" s="68"/>
      <c r="G76" s="67" t="s">
        <v>4</v>
      </c>
      <c r="H76" s="68"/>
      <c r="I76" s="67" t="s">
        <v>5</v>
      </c>
      <c r="J76" s="68"/>
      <c r="K76" s="69" t="s">
        <v>6</v>
      </c>
      <c r="L76" s="70"/>
    </row>
    <row r="77" spans="1:12" ht="39" customHeight="1">
      <c r="A77" s="65"/>
      <c r="B77" s="66"/>
      <c r="C77" s="5" t="s">
        <v>7</v>
      </c>
      <c r="D77" s="6" t="s">
        <v>8</v>
      </c>
      <c r="E77" s="5" t="s">
        <v>7</v>
      </c>
      <c r="F77" s="6" t="s">
        <v>8</v>
      </c>
      <c r="G77" s="5" t="s">
        <v>7</v>
      </c>
      <c r="H77" s="6" t="s">
        <v>8</v>
      </c>
      <c r="I77" s="5" t="s">
        <v>7</v>
      </c>
      <c r="J77" s="6" t="s">
        <v>8</v>
      </c>
      <c r="K77" s="5" t="s">
        <v>7</v>
      </c>
      <c r="L77" s="6" t="s">
        <v>8</v>
      </c>
    </row>
    <row r="78" spans="1:12" ht="24" customHeight="1">
      <c r="A78" s="73" t="s">
        <v>14</v>
      </c>
      <c r="B78" s="74"/>
      <c r="C78" s="56"/>
      <c r="D78" s="57"/>
      <c r="E78" s="57"/>
      <c r="F78" s="57"/>
      <c r="G78" s="56"/>
      <c r="H78" s="57"/>
      <c r="I78" s="56"/>
      <c r="J78" s="57"/>
      <c r="K78" s="56"/>
      <c r="L78" s="57"/>
    </row>
    <row r="79" spans="1:12" s="4" customFormat="1" ht="23.25" customHeight="1">
      <c r="A79" s="11"/>
      <c r="B79" s="12"/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f>SUM(D79+F79+H79+J79)</f>
        <v>0</v>
      </c>
    </row>
    <row r="80" spans="1:12" s="4" customFormat="1" ht="23.25" customHeight="1">
      <c r="A80" s="15"/>
      <c r="B80" s="16" t="s">
        <v>9</v>
      </c>
      <c r="C80" s="14">
        <v>0</v>
      </c>
      <c r="D80" s="6">
        <f aca="true" t="shared" si="9" ref="D80:L80">SUM(D79)</f>
        <v>0</v>
      </c>
      <c r="E80" s="6">
        <f t="shared" si="9"/>
        <v>0</v>
      </c>
      <c r="F80" s="6">
        <f t="shared" si="9"/>
        <v>0</v>
      </c>
      <c r="G80" s="14">
        <v>0</v>
      </c>
      <c r="H80" s="6">
        <f t="shared" si="9"/>
        <v>0</v>
      </c>
      <c r="I80" s="14">
        <v>0</v>
      </c>
      <c r="J80" s="6">
        <f t="shared" si="9"/>
        <v>0</v>
      </c>
      <c r="K80" s="14">
        <v>0</v>
      </c>
      <c r="L80" s="6">
        <f t="shared" si="9"/>
        <v>0</v>
      </c>
    </row>
    <row r="81" spans="1:12" s="20" customFormat="1" ht="24" customHeight="1">
      <c r="A81" s="73" t="s">
        <v>16</v>
      </c>
      <c r="B81" s="74"/>
      <c r="C81" s="18"/>
      <c r="D81" s="19"/>
      <c r="E81" s="19"/>
      <c r="F81" s="19"/>
      <c r="G81" s="18"/>
      <c r="H81" s="19"/>
      <c r="I81" s="18"/>
      <c r="J81" s="19"/>
      <c r="K81" s="18"/>
      <c r="L81" s="19"/>
    </row>
    <row r="82" spans="1:12" s="20" customFormat="1" ht="23.25" customHeight="1">
      <c r="A82" s="21"/>
      <c r="B82" s="22" t="s">
        <v>10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f>SUM(D82+F82+H82+J82)</f>
        <v>0</v>
      </c>
    </row>
    <row r="83" spans="1:12" s="4" customFormat="1" ht="23.25" customHeight="1">
      <c r="A83" s="15"/>
      <c r="B83" s="26" t="s">
        <v>9</v>
      </c>
      <c r="C83" s="14">
        <v>0</v>
      </c>
      <c r="D83" s="6">
        <f>SUM(D82)</f>
        <v>0</v>
      </c>
      <c r="E83" s="6">
        <f>SUM(E82)</f>
        <v>0</v>
      </c>
      <c r="F83" s="6">
        <f>SUM(F82)</f>
        <v>0</v>
      </c>
      <c r="G83" s="14">
        <v>0</v>
      </c>
      <c r="H83" s="6">
        <f>SUM(H82)</f>
        <v>0</v>
      </c>
      <c r="I83" s="14">
        <v>0</v>
      </c>
      <c r="J83" s="6">
        <f>SUM(J82)</f>
        <v>0</v>
      </c>
      <c r="K83" s="14">
        <v>0</v>
      </c>
      <c r="L83" s="6">
        <f>SUM(L82)</f>
        <v>0</v>
      </c>
    </row>
    <row r="84" spans="1:12" s="4" customFormat="1" ht="24" customHeight="1">
      <c r="A84" s="71" t="s">
        <v>17</v>
      </c>
      <c r="B84" s="72"/>
      <c r="C84" s="27"/>
      <c r="D84" s="28"/>
      <c r="E84" s="28"/>
      <c r="F84" s="28"/>
      <c r="G84" s="27"/>
      <c r="H84" s="28"/>
      <c r="I84" s="27"/>
      <c r="J84" s="28"/>
      <c r="K84" s="29"/>
      <c r="L84" s="30"/>
    </row>
    <row r="85" spans="1:12" s="4" customFormat="1" ht="23.25" customHeight="1">
      <c r="A85" s="15"/>
      <c r="B85" s="25"/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f>SUM(D85+F85+H85+J85)</f>
        <v>0</v>
      </c>
    </row>
    <row r="86" spans="1:16" s="4" customFormat="1" ht="23.25" customHeight="1">
      <c r="A86" s="15"/>
      <c r="B86" s="26" t="s">
        <v>9</v>
      </c>
      <c r="C86" s="14">
        <v>0</v>
      </c>
      <c r="D86" s="6">
        <f>SUM(D85)</f>
        <v>0</v>
      </c>
      <c r="E86" s="6">
        <f>SUM(E85)</f>
        <v>0</v>
      </c>
      <c r="F86" s="6">
        <f>SUM(F85)</f>
        <v>0</v>
      </c>
      <c r="G86" s="14">
        <v>0</v>
      </c>
      <c r="H86" s="6">
        <f>SUM(H85)</f>
        <v>0</v>
      </c>
      <c r="I86" s="14">
        <v>0</v>
      </c>
      <c r="J86" s="6">
        <f>SUM(J85)</f>
        <v>0</v>
      </c>
      <c r="K86" s="14">
        <v>0</v>
      </c>
      <c r="L86" s="6">
        <f>SUM(L85)</f>
        <v>0</v>
      </c>
      <c r="P86" s="4">
        <v>48000</v>
      </c>
    </row>
    <row r="87" spans="1:16" s="4" customFormat="1" ht="24" customHeight="1">
      <c r="A87" s="73" t="s">
        <v>19</v>
      </c>
      <c r="B87" s="74"/>
      <c r="C87" s="18"/>
      <c r="D87" s="19"/>
      <c r="E87" s="19"/>
      <c r="F87" s="19"/>
      <c r="G87" s="18"/>
      <c r="H87" s="19"/>
      <c r="I87" s="18"/>
      <c r="J87" s="19"/>
      <c r="K87" s="31"/>
      <c r="L87" s="19"/>
      <c r="P87" s="4">
        <v>64000</v>
      </c>
    </row>
    <row r="88" spans="1:16" s="4" customFormat="1" ht="23.25" customHeight="1">
      <c r="A88" s="15"/>
      <c r="B88" s="25"/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f>SUM(D88+F88+H88+J88)</f>
        <v>0</v>
      </c>
      <c r="N88" s="4" t="s">
        <v>40</v>
      </c>
      <c r="P88" s="4">
        <v>48000</v>
      </c>
    </row>
    <row r="89" spans="1:16" s="4" customFormat="1" ht="23.25" customHeight="1">
      <c r="A89" s="15"/>
      <c r="B89" s="26" t="s">
        <v>9</v>
      </c>
      <c r="C89" s="14">
        <v>0</v>
      </c>
      <c r="D89" s="6">
        <f>SUM(D88)</f>
        <v>0</v>
      </c>
      <c r="E89" s="6">
        <f>SUM(E88)</f>
        <v>0</v>
      </c>
      <c r="F89" s="6">
        <f>SUM(F88)</f>
        <v>0</v>
      </c>
      <c r="G89" s="14">
        <v>0</v>
      </c>
      <c r="H89" s="6">
        <f>SUM(H88)</f>
        <v>0</v>
      </c>
      <c r="I89" s="14">
        <v>0</v>
      </c>
      <c r="J89" s="6">
        <f>SUM(J88)</f>
        <v>0</v>
      </c>
      <c r="K89" s="14">
        <v>0</v>
      </c>
      <c r="L89" s="6">
        <f>SUM(L88)</f>
        <v>0</v>
      </c>
      <c r="P89" s="4">
        <v>48000</v>
      </c>
    </row>
    <row r="90" spans="1:16" s="4" customFormat="1" ht="24" customHeight="1">
      <c r="A90" s="73" t="s">
        <v>23</v>
      </c>
      <c r="B90" s="74"/>
      <c r="C90" s="18"/>
      <c r="D90" s="32"/>
      <c r="E90" s="32"/>
      <c r="F90" s="32"/>
      <c r="G90" s="18"/>
      <c r="H90" s="32"/>
      <c r="I90" s="18"/>
      <c r="J90" s="32"/>
      <c r="K90" s="31"/>
      <c r="L90" s="32"/>
      <c r="P90" s="4">
        <v>48000</v>
      </c>
    </row>
    <row r="91" spans="1:16" s="4" customFormat="1" ht="23.25" customHeight="1">
      <c r="A91" s="15"/>
      <c r="B91" s="25" t="s">
        <v>11</v>
      </c>
      <c r="C91" s="13">
        <v>3</v>
      </c>
      <c r="D91" s="14">
        <v>188080</v>
      </c>
      <c r="E91" s="14">
        <v>3</v>
      </c>
      <c r="F91" s="14">
        <v>188080</v>
      </c>
      <c r="G91" s="13">
        <v>3</v>
      </c>
      <c r="H91" s="14">
        <v>188080</v>
      </c>
      <c r="I91" s="13">
        <v>3</v>
      </c>
      <c r="J91" s="14">
        <v>100000</v>
      </c>
      <c r="K91" s="13">
        <f>SUM(C91+E91+G91+I91)</f>
        <v>12</v>
      </c>
      <c r="L91" s="14">
        <f>SUM(D91+F91+H91+J91)</f>
        <v>664240</v>
      </c>
      <c r="P91" s="4">
        <f>SUM(P86:P90)</f>
        <v>256000</v>
      </c>
    </row>
    <row r="92" spans="1:12" s="4" customFormat="1" ht="23.25" customHeight="1">
      <c r="A92" s="15"/>
      <c r="B92" s="26" t="s">
        <v>9</v>
      </c>
      <c r="C92" s="17">
        <f aca="true" t="shared" si="10" ref="C92:L92">SUM(C91:C91)</f>
        <v>3</v>
      </c>
      <c r="D92" s="6">
        <f t="shared" si="10"/>
        <v>188080</v>
      </c>
      <c r="E92" s="6">
        <f t="shared" si="10"/>
        <v>3</v>
      </c>
      <c r="F92" s="6">
        <f t="shared" si="10"/>
        <v>188080</v>
      </c>
      <c r="G92" s="17">
        <f t="shared" si="10"/>
        <v>3</v>
      </c>
      <c r="H92" s="6">
        <f t="shared" si="10"/>
        <v>188080</v>
      </c>
      <c r="I92" s="17">
        <f t="shared" si="10"/>
        <v>3</v>
      </c>
      <c r="J92" s="6">
        <f t="shared" si="10"/>
        <v>100000</v>
      </c>
      <c r="K92" s="17">
        <f t="shared" si="10"/>
        <v>12</v>
      </c>
      <c r="L92" s="6">
        <f t="shared" si="10"/>
        <v>664240</v>
      </c>
    </row>
    <row r="95" spans="1:12" s="1" customFormat="1" ht="23.25" customHeight="1">
      <c r="A95" s="62" t="s">
        <v>1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s="1" customFormat="1" ht="23.25" customHeight="1">
      <c r="A96" s="41" t="s">
        <v>41</v>
      </c>
      <c r="B96" s="42"/>
      <c r="C96" s="51"/>
      <c r="D96" s="51"/>
      <c r="E96" s="51"/>
      <c r="F96" s="51"/>
      <c r="G96" s="51"/>
      <c r="H96" s="51"/>
      <c r="I96" s="51"/>
      <c r="J96" s="51"/>
      <c r="K96" s="39" t="s">
        <v>24</v>
      </c>
      <c r="L96" s="51"/>
    </row>
    <row r="97" spans="1:12" s="1" customFormat="1" ht="23.25" customHeight="1">
      <c r="A97" s="62" t="s">
        <v>13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3:12" s="1" customFormat="1" ht="13.5" customHeight="1">
      <c r="C98" s="2"/>
      <c r="D98" s="3"/>
      <c r="E98" s="3"/>
      <c r="F98" s="3"/>
      <c r="G98" s="2"/>
      <c r="H98" s="3"/>
      <c r="I98" s="2"/>
      <c r="J98" s="3"/>
      <c r="K98" s="2"/>
      <c r="L98" s="39"/>
    </row>
    <row r="99" spans="1:12" s="4" customFormat="1" ht="23.25" customHeight="1">
      <c r="A99" s="63" t="s">
        <v>0</v>
      </c>
      <c r="B99" s="64"/>
      <c r="C99" s="67" t="s">
        <v>2</v>
      </c>
      <c r="D99" s="68"/>
      <c r="E99" s="67" t="s">
        <v>3</v>
      </c>
      <c r="F99" s="68"/>
      <c r="G99" s="67" t="s">
        <v>4</v>
      </c>
      <c r="H99" s="68"/>
      <c r="I99" s="67" t="s">
        <v>5</v>
      </c>
      <c r="J99" s="68"/>
      <c r="K99" s="69" t="s">
        <v>6</v>
      </c>
      <c r="L99" s="70"/>
    </row>
    <row r="100" spans="1:12" ht="23.25" customHeight="1">
      <c r="A100" s="65"/>
      <c r="B100" s="66"/>
      <c r="C100" s="5" t="s">
        <v>7</v>
      </c>
      <c r="D100" s="6" t="s">
        <v>8</v>
      </c>
      <c r="E100" s="5" t="s">
        <v>7</v>
      </c>
      <c r="F100" s="6" t="s">
        <v>8</v>
      </c>
      <c r="G100" s="5" t="s">
        <v>7</v>
      </c>
      <c r="H100" s="6" t="s">
        <v>8</v>
      </c>
      <c r="I100" s="5" t="s">
        <v>7</v>
      </c>
      <c r="J100" s="6" t="s">
        <v>8</v>
      </c>
      <c r="K100" s="7" t="s">
        <v>7</v>
      </c>
      <c r="L100" s="6" t="s">
        <v>8</v>
      </c>
    </row>
    <row r="101" spans="1:12" s="4" customFormat="1" ht="23.25" customHeight="1">
      <c r="A101" s="71" t="s">
        <v>26</v>
      </c>
      <c r="B101" s="72"/>
      <c r="C101" s="27"/>
      <c r="D101" s="30"/>
      <c r="E101" s="30"/>
      <c r="F101" s="30"/>
      <c r="G101" s="27"/>
      <c r="H101" s="30"/>
      <c r="I101" s="27"/>
      <c r="J101" s="30"/>
      <c r="K101" s="29"/>
      <c r="L101" s="30"/>
    </row>
    <row r="102" spans="1:12" s="4" customFormat="1" ht="23.25" customHeight="1">
      <c r="A102" s="15"/>
      <c r="B102" s="25" t="s">
        <v>27</v>
      </c>
      <c r="C102" s="13">
        <v>13</v>
      </c>
      <c r="D102" s="14">
        <v>5420700</v>
      </c>
      <c r="E102" s="14">
        <v>5</v>
      </c>
      <c r="F102" s="14">
        <v>1331400</v>
      </c>
      <c r="G102" s="14">
        <v>1</v>
      </c>
      <c r="H102" s="14">
        <v>243400</v>
      </c>
      <c r="I102" s="14">
        <v>1</v>
      </c>
      <c r="J102" s="14">
        <v>147100</v>
      </c>
      <c r="K102" s="13">
        <f>SUM(C102+E102+G102+I102)</f>
        <v>20</v>
      </c>
      <c r="L102" s="14">
        <f>SUM(D102+F102+H102+J102)</f>
        <v>7142600</v>
      </c>
    </row>
    <row r="103" spans="1:12" s="4" customFormat="1" ht="23.25" customHeight="1">
      <c r="A103" s="15"/>
      <c r="B103" s="26" t="s">
        <v>9</v>
      </c>
      <c r="C103" s="17">
        <f>SUM(C102:C102)</f>
        <v>13</v>
      </c>
      <c r="D103" s="6">
        <f>SUM(D102:D102)</f>
        <v>5420700</v>
      </c>
      <c r="E103" s="6">
        <f>SUM(E102:E102)</f>
        <v>5</v>
      </c>
      <c r="F103" s="6">
        <f>SUM(F102:F102)</f>
        <v>1331400</v>
      </c>
      <c r="G103" s="14">
        <v>0</v>
      </c>
      <c r="H103" s="6">
        <f>SUM(H102)</f>
        <v>243400</v>
      </c>
      <c r="I103" s="14">
        <v>0</v>
      </c>
      <c r="J103" s="6">
        <f>SUM(J102)</f>
        <v>147100</v>
      </c>
      <c r="K103" s="17">
        <f>SUM(K102:K102)</f>
        <v>20</v>
      </c>
      <c r="L103" s="6">
        <f>SUM(L102:L102)</f>
        <v>7142600</v>
      </c>
    </row>
    <row r="104" spans="1:12" s="4" customFormat="1" ht="23.25" customHeight="1">
      <c r="A104" s="58" t="s">
        <v>28</v>
      </c>
      <c r="B104" s="59"/>
      <c r="C104" s="43"/>
      <c r="D104" s="44"/>
      <c r="E104" s="44"/>
      <c r="F104" s="44"/>
      <c r="G104" s="43"/>
      <c r="H104" s="44"/>
      <c r="I104" s="43"/>
      <c r="J104" s="44"/>
      <c r="K104" s="45"/>
      <c r="L104" s="44"/>
    </row>
    <row r="105" spans="1:12" s="4" customFormat="1" ht="16.5" customHeight="1">
      <c r="A105" s="52"/>
      <c r="B105" s="38" t="s">
        <v>29</v>
      </c>
      <c r="C105" s="18"/>
      <c r="D105" s="32"/>
      <c r="E105" s="32"/>
      <c r="F105" s="32"/>
      <c r="G105" s="18"/>
      <c r="H105" s="32"/>
      <c r="I105" s="18"/>
      <c r="J105" s="32"/>
      <c r="K105" s="31"/>
      <c r="L105" s="32"/>
    </row>
    <row r="106" spans="1:12" s="4" customFormat="1" ht="23.25" customHeight="1">
      <c r="A106" s="15"/>
      <c r="B106" s="25" t="s">
        <v>30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f>SUM(D106+F106+H106+J106)</f>
        <v>0</v>
      </c>
    </row>
    <row r="107" spans="1:12" s="4" customFormat="1" ht="23.25" customHeight="1">
      <c r="A107" s="15"/>
      <c r="B107" s="26" t="s">
        <v>9</v>
      </c>
      <c r="C107" s="14">
        <v>0</v>
      </c>
      <c r="D107" s="6">
        <f>SUM(D106)</f>
        <v>0</v>
      </c>
      <c r="E107" s="6">
        <f>SUM(E106)</f>
        <v>0</v>
      </c>
      <c r="F107" s="6">
        <f>SUM(F106)</f>
        <v>0</v>
      </c>
      <c r="G107" s="14">
        <v>0</v>
      </c>
      <c r="H107" s="6">
        <f>SUM(H106)</f>
        <v>0</v>
      </c>
      <c r="I107" s="14">
        <v>0</v>
      </c>
      <c r="J107" s="6">
        <f>SUM(J106)</f>
        <v>0</v>
      </c>
      <c r="K107" s="14">
        <v>0</v>
      </c>
      <c r="L107" s="6">
        <f>SUM(L106)</f>
        <v>0</v>
      </c>
    </row>
    <row r="108" spans="1:12" s="4" customFormat="1" ht="23.25" customHeight="1">
      <c r="A108" s="71" t="s">
        <v>31</v>
      </c>
      <c r="B108" s="72"/>
      <c r="C108" s="27"/>
      <c r="D108" s="30"/>
      <c r="E108" s="30"/>
      <c r="F108" s="30"/>
      <c r="G108" s="27"/>
      <c r="H108" s="30"/>
      <c r="I108" s="27"/>
      <c r="J108" s="30"/>
      <c r="K108" s="29"/>
      <c r="L108" s="30"/>
    </row>
    <row r="109" spans="1:12" s="4" customFormat="1" ht="23.25" customHeight="1">
      <c r="A109" s="15"/>
      <c r="B109" s="25" t="s">
        <v>34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f>SUM(D109+F109+H109+J109)</f>
        <v>0</v>
      </c>
    </row>
    <row r="110" spans="1:12" s="4" customFormat="1" ht="23.25" customHeight="1">
      <c r="A110" s="15"/>
      <c r="B110" s="26" t="s">
        <v>9</v>
      </c>
      <c r="C110" s="14">
        <v>0</v>
      </c>
      <c r="D110" s="6">
        <f>SUM(D109)</f>
        <v>0</v>
      </c>
      <c r="E110" s="6">
        <f>SUM(E109)</f>
        <v>0</v>
      </c>
      <c r="F110" s="6">
        <f>SUM(F109)</f>
        <v>0</v>
      </c>
      <c r="G110" s="14">
        <v>0</v>
      </c>
      <c r="H110" s="6">
        <f>SUM(H109)</f>
        <v>0</v>
      </c>
      <c r="I110" s="14">
        <v>0</v>
      </c>
      <c r="J110" s="6">
        <f>SUM(J109)</f>
        <v>0</v>
      </c>
      <c r="K110" s="14">
        <v>0</v>
      </c>
      <c r="L110" s="6">
        <f>SUM(L109)</f>
        <v>0</v>
      </c>
    </row>
    <row r="111" spans="1:12" s="4" customFormat="1" ht="23.25" customHeight="1">
      <c r="A111" s="58" t="s">
        <v>32</v>
      </c>
      <c r="B111" s="59"/>
      <c r="C111" s="43"/>
      <c r="D111" s="44"/>
      <c r="E111" s="44"/>
      <c r="F111" s="44"/>
      <c r="G111" s="43"/>
      <c r="H111" s="44"/>
      <c r="I111" s="43"/>
      <c r="J111" s="44"/>
      <c r="K111" s="45"/>
      <c r="L111" s="44"/>
    </row>
    <row r="112" spans="1:12" s="4" customFormat="1" ht="15.75" customHeight="1">
      <c r="A112" s="52"/>
      <c r="B112" s="38" t="s">
        <v>33</v>
      </c>
      <c r="C112" s="18"/>
      <c r="D112" s="32"/>
      <c r="E112" s="32"/>
      <c r="F112" s="32"/>
      <c r="G112" s="18"/>
      <c r="H112" s="32"/>
      <c r="I112" s="18"/>
      <c r="J112" s="32"/>
      <c r="K112" s="31"/>
      <c r="L112" s="32"/>
    </row>
    <row r="113" spans="1:12" s="4" customFormat="1" ht="23.25" customHeight="1">
      <c r="A113" s="15"/>
      <c r="B113" s="25" t="s">
        <v>35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f>SUM(D113+F113+H113+J113)</f>
        <v>0</v>
      </c>
    </row>
    <row r="114" spans="1:12" s="4" customFormat="1" ht="23.25" customHeight="1">
      <c r="A114" s="15"/>
      <c r="B114" s="26" t="s">
        <v>9</v>
      </c>
      <c r="C114" s="14">
        <v>0</v>
      </c>
      <c r="D114" s="6">
        <f>SUM(D113)</f>
        <v>0</v>
      </c>
      <c r="E114" s="6">
        <f>SUM(E113)</f>
        <v>0</v>
      </c>
      <c r="F114" s="6">
        <f>SUM(F113)</f>
        <v>0</v>
      </c>
      <c r="G114" s="14">
        <v>0</v>
      </c>
      <c r="H114" s="6">
        <f>SUM(H113)</f>
        <v>0</v>
      </c>
      <c r="I114" s="14">
        <v>0</v>
      </c>
      <c r="J114" s="6">
        <f>SUM(J113)</f>
        <v>0</v>
      </c>
      <c r="K114" s="14">
        <v>0</v>
      </c>
      <c r="L114" s="6">
        <f>SUM(L113)</f>
        <v>0</v>
      </c>
    </row>
    <row r="115" spans="1:12" s="4" customFormat="1" ht="23.25" customHeight="1">
      <c r="A115" s="58" t="s">
        <v>36</v>
      </c>
      <c r="B115" s="59"/>
      <c r="C115" s="43"/>
      <c r="D115" s="44"/>
      <c r="E115" s="44"/>
      <c r="F115" s="44"/>
      <c r="G115" s="43"/>
      <c r="H115" s="44"/>
      <c r="I115" s="43"/>
      <c r="J115" s="44"/>
      <c r="K115" s="45"/>
      <c r="L115" s="44"/>
    </row>
    <row r="116" spans="1:12" s="4" customFormat="1" ht="16.5" customHeight="1">
      <c r="A116" s="52"/>
      <c r="B116" s="38" t="s">
        <v>37</v>
      </c>
      <c r="C116" s="18"/>
      <c r="D116" s="32"/>
      <c r="E116" s="32"/>
      <c r="F116" s="32"/>
      <c r="G116" s="18"/>
      <c r="H116" s="32"/>
      <c r="I116" s="18"/>
      <c r="J116" s="32"/>
      <c r="K116" s="31"/>
      <c r="L116" s="32"/>
    </row>
    <row r="117" spans="1:12" s="4" customFormat="1" ht="23.25" customHeight="1">
      <c r="A117" s="15"/>
      <c r="B117" s="25" t="s">
        <v>38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f>SUM(D117+F117+H117+J117)</f>
        <v>0</v>
      </c>
    </row>
    <row r="118" spans="1:12" s="4" customFormat="1" ht="23.25" customHeight="1">
      <c r="A118" s="15"/>
      <c r="B118" s="26" t="s">
        <v>9</v>
      </c>
      <c r="C118" s="14">
        <v>0</v>
      </c>
      <c r="D118" s="6">
        <f>SUM(D117)</f>
        <v>0</v>
      </c>
      <c r="E118" s="6">
        <f>SUM(E117)</f>
        <v>0</v>
      </c>
      <c r="F118" s="6">
        <f>SUM(F117)</f>
        <v>0</v>
      </c>
      <c r="G118" s="14">
        <v>0</v>
      </c>
      <c r="H118" s="6">
        <f>SUM(H117)</f>
        <v>0</v>
      </c>
      <c r="I118" s="14">
        <v>0</v>
      </c>
      <c r="J118" s="6">
        <f>SUM(J117)</f>
        <v>0</v>
      </c>
      <c r="K118" s="14">
        <v>0</v>
      </c>
      <c r="L118" s="6">
        <f>SUM(L117)</f>
        <v>0</v>
      </c>
    </row>
    <row r="119" spans="1:12" s="20" customFormat="1" ht="23.25" customHeight="1">
      <c r="A119" s="60" t="s">
        <v>12</v>
      </c>
      <c r="B119" s="61"/>
      <c r="C119" s="33">
        <f>C80+C83+C86+C89+C92+C103+C107+C110+C114</f>
        <v>16</v>
      </c>
      <c r="D119" s="34">
        <f aca="true" t="shared" si="11" ref="D119:L119">D80+D83+D86+D89+D92+D103+D107+D110+D114+D118</f>
        <v>5608780</v>
      </c>
      <c r="E119" s="34">
        <f t="shared" si="11"/>
        <v>8</v>
      </c>
      <c r="F119" s="34">
        <f t="shared" si="11"/>
        <v>1519480</v>
      </c>
      <c r="G119" s="33">
        <f t="shared" si="11"/>
        <v>3</v>
      </c>
      <c r="H119" s="34">
        <f t="shared" si="11"/>
        <v>431480</v>
      </c>
      <c r="I119" s="33">
        <f t="shared" si="11"/>
        <v>3</v>
      </c>
      <c r="J119" s="34">
        <f t="shared" si="11"/>
        <v>247100</v>
      </c>
      <c r="K119" s="33">
        <f t="shared" si="11"/>
        <v>32</v>
      </c>
      <c r="L119" s="34">
        <f t="shared" si="11"/>
        <v>7806840</v>
      </c>
    </row>
    <row r="120" spans="1:12" s="1" customFormat="1" ht="23.25" customHeight="1">
      <c r="A120" s="62" t="s">
        <v>1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s="1" customFormat="1" ht="23.25" customHeight="1">
      <c r="A121" s="41" t="s">
        <v>54</v>
      </c>
      <c r="B121" s="42"/>
      <c r="C121" s="54"/>
      <c r="D121" s="54"/>
      <c r="E121" s="54"/>
      <c r="F121" s="54"/>
      <c r="G121" s="54"/>
      <c r="H121" s="54"/>
      <c r="I121" s="54"/>
      <c r="J121" s="54"/>
      <c r="K121" s="39" t="s">
        <v>24</v>
      </c>
      <c r="L121" s="54"/>
    </row>
    <row r="122" spans="1:12" s="1" customFormat="1" ht="23.25" customHeight="1">
      <c r="A122" s="62" t="s">
        <v>13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3:12" s="1" customFormat="1" ht="23.25" customHeight="1">
      <c r="C123" s="2"/>
      <c r="D123" s="3"/>
      <c r="E123" s="3"/>
      <c r="F123" s="3"/>
      <c r="G123" s="2"/>
      <c r="H123" s="3"/>
      <c r="I123" s="2"/>
      <c r="J123" s="3"/>
      <c r="K123" s="2"/>
      <c r="L123" s="39"/>
    </row>
    <row r="124" spans="1:12" s="4" customFormat="1" ht="23.25" customHeight="1">
      <c r="A124" s="63" t="s">
        <v>0</v>
      </c>
      <c r="B124" s="64"/>
      <c r="C124" s="67" t="s">
        <v>2</v>
      </c>
      <c r="D124" s="68"/>
      <c r="E124" s="67" t="s">
        <v>3</v>
      </c>
      <c r="F124" s="68"/>
      <c r="G124" s="67" t="s">
        <v>4</v>
      </c>
      <c r="H124" s="68"/>
      <c r="I124" s="67" t="s">
        <v>5</v>
      </c>
      <c r="J124" s="68"/>
      <c r="K124" s="69" t="s">
        <v>6</v>
      </c>
      <c r="L124" s="70"/>
    </row>
    <row r="125" spans="1:12" ht="39" customHeight="1">
      <c r="A125" s="65"/>
      <c r="B125" s="66"/>
      <c r="C125" s="5" t="s">
        <v>7</v>
      </c>
      <c r="D125" s="6" t="s">
        <v>8</v>
      </c>
      <c r="E125" s="5" t="s">
        <v>7</v>
      </c>
      <c r="F125" s="6" t="s">
        <v>8</v>
      </c>
      <c r="G125" s="5" t="s">
        <v>7</v>
      </c>
      <c r="H125" s="6" t="s">
        <v>8</v>
      </c>
      <c r="I125" s="5" t="s">
        <v>7</v>
      </c>
      <c r="J125" s="6" t="s">
        <v>8</v>
      </c>
      <c r="K125" s="5" t="s">
        <v>7</v>
      </c>
      <c r="L125" s="6" t="s">
        <v>8</v>
      </c>
    </row>
    <row r="126" spans="1:12" ht="24" customHeight="1">
      <c r="A126" s="73" t="s">
        <v>14</v>
      </c>
      <c r="B126" s="74"/>
      <c r="C126" s="56"/>
      <c r="D126" s="57"/>
      <c r="E126" s="57"/>
      <c r="F126" s="57"/>
      <c r="G126" s="56"/>
      <c r="H126" s="57"/>
      <c r="I126" s="56"/>
      <c r="J126" s="57"/>
      <c r="K126" s="56"/>
      <c r="L126" s="57"/>
    </row>
    <row r="127" spans="1:12" s="4" customFormat="1" ht="23.25" customHeight="1">
      <c r="A127" s="11"/>
      <c r="B127" s="25" t="s">
        <v>44</v>
      </c>
      <c r="C127" s="13">
        <v>0</v>
      </c>
      <c r="D127" s="14">
        <v>0</v>
      </c>
      <c r="E127" s="13">
        <v>1</v>
      </c>
      <c r="F127" s="14">
        <v>50000</v>
      </c>
      <c r="G127" s="13">
        <v>1</v>
      </c>
      <c r="H127" s="14">
        <v>50000</v>
      </c>
      <c r="I127" s="13">
        <v>1</v>
      </c>
      <c r="J127" s="14">
        <v>50000</v>
      </c>
      <c r="K127" s="13">
        <f>SUM(C127+E127+G127+I127)</f>
        <v>3</v>
      </c>
      <c r="L127" s="14">
        <f>SUM(D127+F127+H127+J127)</f>
        <v>150000</v>
      </c>
    </row>
    <row r="128" spans="1:12" s="4" customFormat="1" ht="23.25" customHeight="1">
      <c r="A128" s="15"/>
      <c r="B128" s="16" t="s">
        <v>9</v>
      </c>
      <c r="C128" s="17">
        <f>SUM(C127:C127)</f>
        <v>0</v>
      </c>
      <c r="D128" s="6">
        <f>SUM(D127:D127)</f>
        <v>0</v>
      </c>
      <c r="E128" s="17">
        <f aca="true" t="shared" si="12" ref="E128:J128">SUM(E127:E127)</f>
        <v>1</v>
      </c>
      <c r="F128" s="6">
        <f t="shared" si="12"/>
        <v>50000</v>
      </c>
      <c r="G128" s="17">
        <f t="shared" si="12"/>
        <v>1</v>
      </c>
      <c r="H128" s="6">
        <f t="shared" si="12"/>
        <v>50000</v>
      </c>
      <c r="I128" s="17">
        <f t="shared" si="12"/>
        <v>1</v>
      </c>
      <c r="J128" s="6">
        <f t="shared" si="12"/>
        <v>50000</v>
      </c>
      <c r="K128" s="17">
        <f>SUM(K127:K127)</f>
        <v>3</v>
      </c>
      <c r="L128" s="6">
        <f>SUM(L127:L127)</f>
        <v>150000</v>
      </c>
    </row>
    <row r="129" spans="1:12" s="20" customFormat="1" ht="24" customHeight="1">
      <c r="A129" s="73" t="s">
        <v>16</v>
      </c>
      <c r="B129" s="74"/>
      <c r="C129" s="18"/>
      <c r="D129" s="19"/>
      <c r="E129" s="19"/>
      <c r="F129" s="19"/>
      <c r="G129" s="18"/>
      <c r="H129" s="19"/>
      <c r="I129" s="18"/>
      <c r="J129" s="19"/>
      <c r="K129" s="18"/>
      <c r="L129" s="19"/>
    </row>
    <row r="130" spans="1:12" s="20" customFormat="1" ht="23.25" customHeight="1">
      <c r="A130" s="21"/>
      <c r="B130" s="22" t="s">
        <v>10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f>SUM(D130+F130+H130+J130)</f>
        <v>0</v>
      </c>
    </row>
    <row r="131" spans="1:12" s="4" customFormat="1" ht="23.25" customHeight="1">
      <c r="A131" s="15"/>
      <c r="B131" s="26" t="s">
        <v>9</v>
      </c>
      <c r="C131" s="14">
        <v>0</v>
      </c>
      <c r="D131" s="6">
        <f>SUM(D130)</f>
        <v>0</v>
      </c>
      <c r="E131" s="6">
        <f>SUM(E130)</f>
        <v>0</v>
      </c>
      <c r="F131" s="6">
        <f>SUM(F130)</f>
        <v>0</v>
      </c>
      <c r="G131" s="14">
        <v>0</v>
      </c>
      <c r="H131" s="6">
        <f>SUM(H130)</f>
        <v>0</v>
      </c>
      <c r="I131" s="14">
        <v>0</v>
      </c>
      <c r="J131" s="6">
        <f>SUM(J130)</f>
        <v>0</v>
      </c>
      <c r="K131" s="14">
        <v>0</v>
      </c>
      <c r="L131" s="6">
        <f>SUM(L130)</f>
        <v>0</v>
      </c>
    </row>
    <row r="132" spans="1:12" s="4" customFormat="1" ht="24" customHeight="1">
      <c r="A132" s="71" t="s">
        <v>17</v>
      </c>
      <c r="B132" s="72"/>
      <c r="C132" s="27"/>
      <c r="D132" s="28"/>
      <c r="E132" s="28"/>
      <c r="F132" s="28"/>
      <c r="G132" s="27"/>
      <c r="H132" s="28"/>
      <c r="I132" s="27"/>
      <c r="J132" s="28"/>
      <c r="K132" s="29"/>
      <c r="L132" s="30"/>
    </row>
    <row r="133" spans="1:12" s="4" customFormat="1" ht="23.25" customHeight="1">
      <c r="A133" s="15"/>
      <c r="B133" s="25"/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f>SUM(D133+F133+H133+J133)</f>
        <v>0</v>
      </c>
    </row>
    <row r="134" spans="1:16" s="4" customFormat="1" ht="23.25" customHeight="1">
      <c r="A134" s="15"/>
      <c r="B134" s="26" t="s">
        <v>9</v>
      </c>
      <c r="C134" s="14">
        <v>0</v>
      </c>
      <c r="D134" s="6">
        <f>SUM(D133)</f>
        <v>0</v>
      </c>
      <c r="E134" s="6">
        <f>SUM(E133)</f>
        <v>0</v>
      </c>
      <c r="F134" s="6">
        <f>SUM(F133)</f>
        <v>0</v>
      </c>
      <c r="G134" s="14">
        <v>0</v>
      </c>
      <c r="H134" s="6">
        <f>SUM(H133)</f>
        <v>0</v>
      </c>
      <c r="I134" s="14">
        <v>0</v>
      </c>
      <c r="J134" s="6">
        <f>SUM(J133)</f>
        <v>0</v>
      </c>
      <c r="K134" s="14">
        <v>0</v>
      </c>
      <c r="L134" s="6">
        <f>SUM(L133)</f>
        <v>0</v>
      </c>
      <c r="P134" s="4">
        <v>48000</v>
      </c>
    </row>
    <row r="135" spans="1:16" s="4" customFormat="1" ht="24" customHeight="1">
      <c r="A135" s="73" t="s">
        <v>19</v>
      </c>
      <c r="B135" s="74"/>
      <c r="C135" s="18"/>
      <c r="D135" s="19"/>
      <c r="E135" s="19"/>
      <c r="F135" s="19"/>
      <c r="G135" s="18"/>
      <c r="H135" s="19"/>
      <c r="I135" s="18"/>
      <c r="J135" s="19"/>
      <c r="K135" s="31"/>
      <c r="L135" s="19"/>
      <c r="P135" s="4">
        <v>64000</v>
      </c>
    </row>
    <row r="136" spans="1:16" s="4" customFormat="1" ht="23.25" customHeight="1">
      <c r="A136" s="15"/>
      <c r="B136" s="22" t="s">
        <v>46</v>
      </c>
      <c r="C136" s="23">
        <v>1</v>
      </c>
      <c r="D136" s="24">
        <v>30000</v>
      </c>
      <c r="E136" s="24">
        <v>2</v>
      </c>
      <c r="F136" s="24">
        <v>250000</v>
      </c>
      <c r="G136" s="23">
        <v>2</v>
      </c>
      <c r="H136" s="24">
        <v>250000</v>
      </c>
      <c r="I136" s="23">
        <v>2</v>
      </c>
      <c r="J136" s="24">
        <v>250000</v>
      </c>
      <c r="K136" s="23">
        <f>SUM(C136+E136+G136+I136)</f>
        <v>7</v>
      </c>
      <c r="L136" s="14">
        <f>SUM(D136+F136+H136+J136)</f>
        <v>780000</v>
      </c>
      <c r="N136" s="4" t="s">
        <v>40</v>
      </c>
      <c r="P136" s="4">
        <v>48000</v>
      </c>
    </row>
    <row r="137" spans="1:16" s="4" customFormat="1" ht="23.25" customHeight="1">
      <c r="A137" s="15"/>
      <c r="B137" s="26" t="s">
        <v>9</v>
      </c>
      <c r="C137" s="17">
        <f>SUM(C136:C136)</f>
        <v>1</v>
      </c>
      <c r="D137" s="6">
        <f>SUM(D136:D136)</f>
        <v>30000</v>
      </c>
      <c r="E137" s="6">
        <f>SUM(E136:E136)</f>
        <v>2</v>
      </c>
      <c r="F137" s="6">
        <f>SUM(F136:F136)</f>
        <v>250000</v>
      </c>
      <c r="G137" s="17">
        <v>2</v>
      </c>
      <c r="H137" s="6">
        <f>SUM(H136:H136)</f>
        <v>250000</v>
      </c>
      <c r="I137" s="17">
        <f>SUM(I136:I136)</f>
        <v>2</v>
      </c>
      <c r="J137" s="6">
        <f>SUM(J136:J136)</f>
        <v>250000</v>
      </c>
      <c r="K137" s="17">
        <f>SUM(K136:K136)</f>
        <v>7</v>
      </c>
      <c r="L137" s="6">
        <f>SUM(L136:L136)</f>
        <v>780000</v>
      </c>
      <c r="P137" s="4">
        <v>48000</v>
      </c>
    </row>
    <row r="138" spans="1:16" s="4" customFormat="1" ht="24" customHeight="1">
      <c r="A138" s="73" t="s">
        <v>23</v>
      </c>
      <c r="B138" s="74"/>
      <c r="C138" s="18"/>
      <c r="D138" s="32"/>
      <c r="E138" s="32"/>
      <c r="F138" s="32"/>
      <c r="G138" s="18"/>
      <c r="H138" s="32"/>
      <c r="I138" s="18"/>
      <c r="J138" s="32"/>
      <c r="K138" s="31"/>
      <c r="L138" s="32"/>
      <c r="P138" s="4">
        <v>48000</v>
      </c>
    </row>
    <row r="139" spans="1:16" s="4" customFormat="1" ht="23.25" customHeight="1">
      <c r="A139" s="15"/>
      <c r="B139" s="25"/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f>SUM(D139+F139+H139+J139)</f>
        <v>0</v>
      </c>
      <c r="P139" s="4">
        <f>SUM(P134:P138)</f>
        <v>256000</v>
      </c>
    </row>
    <row r="140" spans="1:12" s="4" customFormat="1" ht="23.25" customHeight="1">
      <c r="A140" s="15"/>
      <c r="B140" s="26" t="s">
        <v>9</v>
      </c>
      <c r="C140" s="14">
        <v>0</v>
      </c>
      <c r="D140" s="6">
        <f>SUM(D139)</f>
        <v>0</v>
      </c>
      <c r="E140" s="6">
        <f>SUM(E139)</f>
        <v>0</v>
      </c>
      <c r="F140" s="6">
        <f>SUM(F139)</f>
        <v>0</v>
      </c>
      <c r="G140" s="14">
        <v>0</v>
      </c>
      <c r="H140" s="6">
        <f>SUM(H139)</f>
        <v>0</v>
      </c>
      <c r="I140" s="14">
        <v>0</v>
      </c>
      <c r="J140" s="6">
        <f>SUM(J139)</f>
        <v>0</v>
      </c>
      <c r="K140" s="14">
        <v>0</v>
      </c>
      <c r="L140" s="6">
        <f>SUM(L139)</f>
        <v>0</v>
      </c>
    </row>
    <row r="143" spans="1:12" s="1" customFormat="1" ht="23.25" customHeight="1">
      <c r="A143" s="62" t="s">
        <v>1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s="1" customFormat="1" ht="23.25" customHeight="1">
      <c r="A144" s="41" t="s">
        <v>54</v>
      </c>
      <c r="B144" s="42"/>
      <c r="C144" s="54"/>
      <c r="D144" s="54"/>
      <c r="E144" s="54"/>
      <c r="F144" s="54"/>
      <c r="G144" s="54"/>
      <c r="H144" s="54"/>
      <c r="I144" s="54"/>
      <c r="J144" s="54"/>
      <c r="K144" s="39" t="s">
        <v>24</v>
      </c>
      <c r="L144" s="54"/>
    </row>
    <row r="145" spans="1:12" s="1" customFormat="1" ht="23.25" customHeight="1">
      <c r="A145" s="62" t="s">
        <v>13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3:12" s="1" customFormat="1" ht="13.5" customHeight="1">
      <c r="C146" s="2"/>
      <c r="D146" s="3"/>
      <c r="E146" s="3"/>
      <c r="F146" s="3"/>
      <c r="G146" s="2"/>
      <c r="H146" s="3"/>
      <c r="I146" s="2"/>
      <c r="J146" s="3"/>
      <c r="K146" s="2"/>
      <c r="L146" s="39"/>
    </row>
    <row r="147" spans="1:12" s="4" customFormat="1" ht="23.25" customHeight="1">
      <c r="A147" s="63" t="s">
        <v>0</v>
      </c>
      <c r="B147" s="64"/>
      <c r="C147" s="67" t="s">
        <v>2</v>
      </c>
      <c r="D147" s="68"/>
      <c r="E147" s="67" t="s">
        <v>3</v>
      </c>
      <c r="F147" s="68"/>
      <c r="G147" s="67" t="s">
        <v>4</v>
      </c>
      <c r="H147" s="68"/>
      <c r="I147" s="67" t="s">
        <v>5</v>
      </c>
      <c r="J147" s="68"/>
      <c r="K147" s="69" t="s">
        <v>6</v>
      </c>
      <c r="L147" s="70"/>
    </row>
    <row r="148" spans="1:12" ht="23.25" customHeight="1">
      <c r="A148" s="65"/>
      <c r="B148" s="66"/>
      <c r="C148" s="5" t="s">
        <v>7</v>
      </c>
      <c r="D148" s="6" t="s">
        <v>8</v>
      </c>
      <c r="E148" s="5" t="s">
        <v>7</v>
      </c>
      <c r="F148" s="6" t="s">
        <v>8</v>
      </c>
      <c r="G148" s="5" t="s">
        <v>7</v>
      </c>
      <c r="H148" s="6" t="s">
        <v>8</v>
      </c>
      <c r="I148" s="5" t="s">
        <v>7</v>
      </c>
      <c r="J148" s="6" t="s">
        <v>8</v>
      </c>
      <c r="K148" s="7" t="s">
        <v>7</v>
      </c>
      <c r="L148" s="6" t="s">
        <v>8</v>
      </c>
    </row>
    <row r="149" spans="1:12" s="4" customFormat="1" ht="23.25" customHeight="1">
      <c r="A149" s="71" t="s">
        <v>26</v>
      </c>
      <c r="B149" s="72"/>
      <c r="C149" s="27"/>
      <c r="D149" s="30"/>
      <c r="E149" s="30"/>
      <c r="F149" s="30"/>
      <c r="G149" s="27"/>
      <c r="H149" s="30"/>
      <c r="I149" s="27"/>
      <c r="J149" s="30"/>
      <c r="K149" s="29"/>
      <c r="L149" s="30"/>
    </row>
    <row r="150" spans="1:12" s="4" customFormat="1" ht="23.25" customHeight="1">
      <c r="A150" s="15"/>
      <c r="B150" s="25" t="s">
        <v>48</v>
      </c>
      <c r="C150" s="13">
        <v>1</v>
      </c>
      <c r="D150" s="14">
        <v>50000</v>
      </c>
      <c r="E150" s="14">
        <v>14</v>
      </c>
      <c r="F150" s="14">
        <v>2919900</v>
      </c>
      <c r="G150" s="13">
        <v>2</v>
      </c>
      <c r="H150" s="14">
        <v>212800</v>
      </c>
      <c r="I150" s="13">
        <v>1</v>
      </c>
      <c r="J150" s="14">
        <v>50000</v>
      </c>
      <c r="K150" s="13">
        <f>SUM(C150+E150+G150+I150)</f>
        <v>18</v>
      </c>
      <c r="L150" s="14">
        <f>SUM(D150+F150+H150+J150)</f>
        <v>3232700</v>
      </c>
    </row>
    <row r="151" spans="1:12" s="4" customFormat="1" ht="23.25" customHeight="1">
      <c r="A151" s="15"/>
      <c r="B151" s="26" t="s">
        <v>9</v>
      </c>
      <c r="C151" s="17">
        <f aca="true" t="shared" si="13" ref="C151:L151">SUM(C150:C150)</f>
        <v>1</v>
      </c>
      <c r="D151" s="6">
        <f t="shared" si="13"/>
        <v>50000</v>
      </c>
      <c r="E151" s="6">
        <f t="shared" si="13"/>
        <v>14</v>
      </c>
      <c r="F151" s="6">
        <f t="shared" si="13"/>
        <v>2919900</v>
      </c>
      <c r="G151" s="17">
        <f t="shared" si="13"/>
        <v>2</v>
      </c>
      <c r="H151" s="6">
        <f t="shared" si="13"/>
        <v>212800</v>
      </c>
      <c r="I151" s="17">
        <f t="shared" si="13"/>
        <v>1</v>
      </c>
      <c r="J151" s="6">
        <f t="shared" si="13"/>
        <v>50000</v>
      </c>
      <c r="K151" s="17">
        <f t="shared" si="13"/>
        <v>18</v>
      </c>
      <c r="L151" s="6">
        <f t="shared" si="13"/>
        <v>3232700</v>
      </c>
    </row>
    <row r="152" spans="1:12" s="4" customFormat="1" ht="23.25" customHeight="1">
      <c r="A152" s="58" t="s">
        <v>28</v>
      </c>
      <c r="B152" s="59"/>
      <c r="C152" s="43"/>
      <c r="D152" s="44"/>
      <c r="E152" s="44"/>
      <c r="F152" s="44"/>
      <c r="G152" s="43"/>
      <c r="H152" s="44"/>
      <c r="I152" s="43"/>
      <c r="J152" s="44"/>
      <c r="K152" s="45"/>
      <c r="L152" s="44"/>
    </row>
    <row r="153" spans="1:12" s="4" customFormat="1" ht="16.5" customHeight="1">
      <c r="A153" s="55"/>
      <c r="B153" s="38" t="s">
        <v>29</v>
      </c>
      <c r="C153" s="18"/>
      <c r="D153" s="32"/>
      <c r="E153" s="32"/>
      <c r="F153" s="32"/>
      <c r="G153" s="18"/>
      <c r="H153" s="32"/>
      <c r="I153" s="18"/>
      <c r="J153" s="32"/>
      <c r="K153" s="31"/>
      <c r="L153" s="32"/>
    </row>
    <row r="154" spans="1:12" s="4" customFormat="1" ht="23.25" customHeight="1">
      <c r="A154" s="15"/>
      <c r="B154" s="25"/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f>SUM(D154+F154+H154+J154)</f>
        <v>0</v>
      </c>
    </row>
    <row r="155" spans="1:12" s="4" customFormat="1" ht="23.25" customHeight="1">
      <c r="A155" s="15"/>
      <c r="B155" s="26" t="s">
        <v>9</v>
      </c>
      <c r="C155" s="14">
        <v>0</v>
      </c>
      <c r="D155" s="6">
        <f>SUM(D154)</f>
        <v>0</v>
      </c>
      <c r="E155" s="6">
        <f>SUM(E154)</f>
        <v>0</v>
      </c>
      <c r="F155" s="6">
        <f>SUM(F154)</f>
        <v>0</v>
      </c>
      <c r="G155" s="14">
        <v>0</v>
      </c>
      <c r="H155" s="6">
        <f>SUM(H154)</f>
        <v>0</v>
      </c>
      <c r="I155" s="14">
        <v>0</v>
      </c>
      <c r="J155" s="6">
        <f>SUM(J154)</f>
        <v>0</v>
      </c>
      <c r="K155" s="14">
        <v>0</v>
      </c>
      <c r="L155" s="6">
        <f>SUM(L154)</f>
        <v>0</v>
      </c>
    </row>
    <row r="156" spans="1:12" s="4" customFormat="1" ht="23.25" customHeight="1">
      <c r="A156" s="71" t="s">
        <v>31</v>
      </c>
      <c r="B156" s="72"/>
      <c r="C156" s="27"/>
      <c r="D156" s="30"/>
      <c r="E156" s="30"/>
      <c r="F156" s="30"/>
      <c r="G156" s="27"/>
      <c r="H156" s="30"/>
      <c r="I156" s="27"/>
      <c r="J156" s="30"/>
      <c r="K156" s="29"/>
      <c r="L156" s="30"/>
    </row>
    <row r="157" spans="1:12" s="4" customFormat="1" ht="23.25" customHeight="1">
      <c r="A157" s="15"/>
      <c r="B157" s="25"/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f>SUM(D157+F157+H157+J157)</f>
        <v>0</v>
      </c>
    </row>
    <row r="158" spans="1:12" s="4" customFormat="1" ht="23.25" customHeight="1">
      <c r="A158" s="15"/>
      <c r="B158" s="26" t="s">
        <v>9</v>
      </c>
      <c r="C158" s="14">
        <v>0</v>
      </c>
      <c r="D158" s="6">
        <f>SUM(D157)</f>
        <v>0</v>
      </c>
      <c r="E158" s="6">
        <f>SUM(E157)</f>
        <v>0</v>
      </c>
      <c r="F158" s="6">
        <f>SUM(F157)</f>
        <v>0</v>
      </c>
      <c r="G158" s="14">
        <v>0</v>
      </c>
      <c r="H158" s="6">
        <f>SUM(H157)</f>
        <v>0</v>
      </c>
      <c r="I158" s="14">
        <v>0</v>
      </c>
      <c r="J158" s="6">
        <f>SUM(J157)</f>
        <v>0</v>
      </c>
      <c r="K158" s="14">
        <v>0</v>
      </c>
      <c r="L158" s="6">
        <f>SUM(L157)</f>
        <v>0</v>
      </c>
    </row>
    <row r="159" spans="1:12" s="4" customFormat="1" ht="23.25" customHeight="1">
      <c r="A159" s="58" t="s">
        <v>32</v>
      </c>
      <c r="B159" s="59"/>
      <c r="C159" s="43"/>
      <c r="D159" s="44"/>
      <c r="E159" s="44"/>
      <c r="F159" s="44"/>
      <c r="G159" s="43"/>
      <c r="H159" s="44"/>
      <c r="I159" s="43"/>
      <c r="J159" s="44"/>
      <c r="K159" s="45"/>
      <c r="L159" s="44"/>
    </row>
    <row r="160" spans="1:12" s="4" customFormat="1" ht="15.75" customHeight="1">
      <c r="A160" s="55"/>
      <c r="B160" s="38" t="s">
        <v>33</v>
      </c>
      <c r="C160" s="18"/>
      <c r="D160" s="32"/>
      <c r="E160" s="32"/>
      <c r="F160" s="32"/>
      <c r="G160" s="18"/>
      <c r="H160" s="32"/>
      <c r="I160" s="18"/>
      <c r="J160" s="32"/>
      <c r="K160" s="31"/>
      <c r="L160" s="32"/>
    </row>
    <row r="161" spans="1:12" s="4" customFormat="1" ht="23.25" customHeight="1">
      <c r="A161" s="15"/>
      <c r="B161" s="25" t="s">
        <v>35</v>
      </c>
      <c r="C161" s="13">
        <v>0</v>
      </c>
      <c r="D161" s="14">
        <v>0</v>
      </c>
      <c r="E161" s="14">
        <v>1</v>
      </c>
      <c r="F161" s="14">
        <v>150000</v>
      </c>
      <c r="G161" s="13">
        <v>0</v>
      </c>
      <c r="H161" s="14">
        <v>0</v>
      </c>
      <c r="I161" s="13">
        <v>0</v>
      </c>
      <c r="J161" s="14">
        <v>0</v>
      </c>
      <c r="K161" s="13">
        <f>SUM(C161+E161+G161+I161)</f>
        <v>1</v>
      </c>
      <c r="L161" s="14">
        <f>SUM(D161+F161+H161+J161)</f>
        <v>150000</v>
      </c>
    </row>
    <row r="162" spans="1:12" s="4" customFormat="1" ht="23.25" customHeight="1">
      <c r="A162" s="15"/>
      <c r="B162" s="26" t="s">
        <v>9</v>
      </c>
      <c r="C162" s="17">
        <f aca="true" t="shared" si="14" ref="C162:L162">SUM(C161:C161)</f>
        <v>0</v>
      </c>
      <c r="D162" s="6">
        <f t="shared" si="14"/>
        <v>0</v>
      </c>
      <c r="E162" s="6">
        <f t="shared" si="14"/>
        <v>1</v>
      </c>
      <c r="F162" s="6">
        <f t="shared" si="14"/>
        <v>150000</v>
      </c>
      <c r="G162" s="17">
        <f t="shared" si="14"/>
        <v>0</v>
      </c>
      <c r="H162" s="6">
        <f t="shared" si="14"/>
        <v>0</v>
      </c>
      <c r="I162" s="17">
        <f t="shared" si="14"/>
        <v>0</v>
      </c>
      <c r="J162" s="6">
        <f t="shared" si="14"/>
        <v>0</v>
      </c>
      <c r="K162" s="17">
        <f t="shared" si="14"/>
        <v>1</v>
      </c>
      <c r="L162" s="6">
        <f t="shared" si="14"/>
        <v>150000</v>
      </c>
    </row>
    <row r="163" spans="1:12" s="4" customFormat="1" ht="23.25" customHeight="1">
      <c r="A163" s="58" t="s">
        <v>36</v>
      </c>
      <c r="B163" s="59"/>
      <c r="C163" s="43"/>
      <c r="D163" s="44"/>
      <c r="E163" s="44"/>
      <c r="F163" s="44"/>
      <c r="G163" s="43"/>
      <c r="H163" s="44"/>
      <c r="I163" s="43"/>
      <c r="J163" s="44"/>
      <c r="K163" s="45"/>
      <c r="L163" s="44"/>
    </row>
    <row r="164" spans="1:12" s="4" customFormat="1" ht="16.5" customHeight="1">
      <c r="A164" s="55"/>
      <c r="B164" s="38" t="s">
        <v>37</v>
      </c>
      <c r="C164" s="18"/>
      <c r="D164" s="32"/>
      <c r="E164" s="32"/>
      <c r="F164" s="32"/>
      <c r="G164" s="18"/>
      <c r="H164" s="32"/>
      <c r="I164" s="18"/>
      <c r="J164" s="32"/>
      <c r="K164" s="31"/>
      <c r="L164" s="32"/>
    </row>
    <row r="165" spans="1:12" s="4" customFormat="1" ht="23.25" customHeight="1">
      <c r="A165" s="15"/>
      <c r="B165" s="25"/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f>SUM(D165+F165+H165+J165)</f>
        <v>0</v>
      </c>
    </row>
    <row r="166" spans="1:12" s="4" customFormat="1" ht="23.25" customHeight="1">
      <c r="A166" s="15"/>
      <c r="B166" s="26" t="s">
        <v>9</v>
      </c>
      <c r="C166" s="14">
        <v>0</v>
      </c>
      <c r="D166" s="6">
        <f>SUM(D165)</f>
        <v>0</v>
      </c>
      <c r="E166" s="6">
        <f>SUM(E165)</f>
        <v>0</v>
      </c>
      <c r="F166" s="6">
        <f>SUM(F165)</f>
        <v>0</v>
      </c>
      <c r="G166" s="14">
        <v>0</v>
      </c>
      <c r="H166" s="6">
        <f>SUM(H165)</f>
        <v>0</v>
      </c>
      <c r="I166" s="14">
        <v>0</v>
      </c>
      <c r="J166" s="6">
        <f>SUM(J165)</f>
        <v>0</v>
      </c>
      <c r="K166" s="14">
        <v>0</v>
      </c>
      <c r="L166" s="6">
        <f>SUM(L165)</f>
        <v>0</v>
      </c>
    </row>
    <row r="167" spans="1:12" s="20" customFormat="1" ht="23.25" customHeight="1">
      <c r="A167" s="60" t="s">
        <v>12</v>
      </c>
      <c r="B167" s="61"/>
      <c r="C167" s="33">
        <f>C128+C131+C134+C137+C140+C151+C155+C158+C162</f>
        <v>2</v>
      </c>
      <c r="D167" s="34">
        <f>D128+D131+D134+D137+D140+D151+D155+D158+D162+D166</f>
        <v>80000</v>
      </c>
      <c r="E167" s="34">
        <f>E128+E131+E134+E137+E140+E151+E155+E158+E162+E166</f>
        <v>18</v>
      </c>
      <c r="F167" s="34">
        <f>F128+F131+F134+F137+F140+F151+F155+F158+F162+F166</f>
        <v>3369900</v>
      </c>
      <c r="G167" s="33">
        <f>G128+G131+G134+G137+G140+G151+G155+G158+G162+G166</f>
        <v>5</v>
      </c>
      <c r="H167" s="34">
        <f>H128+H131+H134+H137+H140+H151+H155+H158+H162+H166</f>
        <v>512800</v>
      </c>
      <c r="I167" s="33">
        <f>I128+I131+I134+I137+I140+I151+I155+I158+I162+I166</f>
        <v>4</v>
      </c>
      <c r="J167" s="34">
        <f>J128+J131+J134+J137+J140+J151+J155+J158+J162+J166</f>
        <v>350000</v>
      </c>
      <c r="K167" s="33">
        <f>K128+K131+K134+K137+K140+K151+K155+K158+K162+K166</f>
        <v>29</v>
      </c>
      <c r="L167" s="34">
        <f>L128+L131+L134+L137+L140+L151+L155+L158+L162+L166</f>
        <v>4312700</v>
      </c>
    </row>
  </sheetData>
  <sheetProtection/>
  <mergeCells count="89">
    <mergeCell ref="A149:B149"/>
    <mergeCell ref="A152:B152"/>
    <mergeCell ref="A156:B156"/>
    <mergeCell ref="A159:B159"/>
    <mergeCell ref="A163:B163"/>
    <mergeCell ref="A167:B167"/>
    <mergeCell ref="A145:L145"/>
    <mergeCell ref="A147:B148"/>
    <mergeCell ref="C147:D147"/>
    <mergeCell ref="E147:F147"/>
    <mergeCell ref="G147:H147"/>
    <mergeCell ref="I147:J147"/>
    <mergeCell ref="K147:L147"/>
    <mergeCell ref="A126:B126"/>
    <mergeCell ref="A129:B129"/>
    <mergeCell ref="A132:B132"/>
    <mergeCell ref="A135:B135"/>
    <mergeCell ref="A138:B138"/>
    <mergeCell ref="A143:L143"/>
    <mergeCell ref="A124:B125"/>
    <mergeCell ref="C124:D124"/>
    <mergeCell ref="E124:F124"/>
    <mergeCell ref="G124:H124"/>
    <mergeCell ref="I124:J124"/>
    <mergeCell ref="K124:L124"/>
    <mergeCell ref="A97:L97"/>
    <mergeCell ref="A99:B100"/>
    <mergeCell ref="C99:D99"/>
    <mergeCell ref="E99:F99"/>
    <mergeCell ref="A120:L120"/>
    <mergeCell ref="A122:L122"/>
    <mergeCell ref="A101:B101"/>
    <mergeCell ref="A104:B104"/>
    <mergeCell ref="A108:B108"/>
    <mergeCell ref="A111:B111"/>
    <mergeCell ref="A115:B115"/>
    <mergeCell ref="A119:B119"/>
    <mergeCell ref="K53:L53"/>
    <mergeCell ref="G99:H99"/>
    <mergeCell ref="I99:J99"/>
    <mergeCell ref="K99:L99"/>
    <mergeCell ref="A78:B78"/>
    <mergeCell ref="A81:B81"/>
    <mergeCell ref="A84:B84"/>
    <mergeCell ref="A87:B87"/>
    <mergeCell ref="A90:B90"/>
    <mergeCell ref="A95:L95"/>
    <mergeCell ref="A41:B41"/>
    <mergeCell ref="A55:B55"/>
    <mergeCell ref="A60:B60"/>
    <mergeCell ref="A49:L49"/>
    <mergeCell ref="A51:L51"/>
    <mergeCell ref="A53:B54"/>
    <mergeCell ref="C53:D53"/>
    <mergeCell ref="E53:F53"/>
    <mergeCell ref="G53:H53"/>
    <mergeCell ref="I53:J53"/>
    <mergeCell ref="E29:F29"/>
    <mergeCell ref="G29:H29"/>
    <mergeCell ref="I29:J29"/>
    <mergeCell ref="K29:L29"/>
    <mergeCell ref="A34:B34"/>
    <mergeCell ref="A38:B38"/>
    <mergeCell ref="A7:B7"/>
    <mergeCell ref="A10:B10"/>
    <mergeCell ref="A13:B13"/>
    <mergeCell ref="A16:B16"/>
    <mergeCell ref="A19:B19"/>
    <mergeCell ref="A31:B31"/>
    <mergeCell ref="A25:L25"/>
    <mergeCell ref="A27:L27"/>
    <mergeCell ref="A29:B30"/>
    <mergeCell ref="C29:D29"/>
    <mergeCell ref="A1:L1"/>
    <mergeCell ref="A3:L3"/>
    <mergeCell ref="A5:B6"/>
    <mergeCell ref="C5:D5"/>
    <mergeCell ref="E5:F5"/>
    <mergeCell ref="G5:H5"/>
    <mergeCell ref="I5:J5"/>
    <mergeCell ref="K5:L5"/>
    <mergeCell ref="A72:L72"/>
    <mergeCell ref="A74:L74"/>
    <mergeCell ref="A76:B77"/>
    <mergeCell ref="C76:D76"/>
    <mergeCell ref="E76:F76"/>
    <mergeCell ref="G76:H76"/>
    <mergeCell ref="I76:J76"/>
    <mergeCell ref="K76:L76"/>
  </mergeCells>
  <printOptions/>
  <pageMargins left="0.16" right="0.16" top="0.61" bottom="0.4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</dc:creator>
  <cp:keywords/>
  <dc:description/>
  <cp:lastModifiedBy>boy</cp:lastModifiedBy>
  <cp:lastPrinted>2018-08-03T07:50:10Z</cp:lastPrinted>
  <dcterms:created xsi:type="dcterms:W3CDTF">2005-06-07T06:58:58Z</dcterms:created>
  <dcterms:modified xsi:type="dcterms:W3CDTF">2018-08-03T07:50:45Z</dcterms:modified>
  <cp:category/>
  <cp:version/>
  <cp:contentType/>
  <cp:contentStatus/>
</cp:coreProperties>
</file>